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L36" i="1"/>
  <c r="AL33"/>
  <c r="AL31"/>
  <c r="AL30"/>
  <c r="AL27"/>
  <c r="AL25"/>
  <c r="AL24"/>
  <c r="AL23"/>
  <c r="AL22"/>
  <c r="AL19"/>
  <c r="AL16"/>
  <c r="AL12"/>
  <c r="AL11"/>
  <c r="AL8"/>
  <c r="AI36"/>
  <c r="AI33"/>
  <c r="AI31"/>
  <c r="AI30"/>
  <c r="AI27"/>
  <c r="AI25"/>
  <c r="AI24"/>
  <c r="AI23"/>
  <c r="AI19"/>
  <c r="AI16"/>
  <c r="AI12"/>
  <c r="AI11"/>
  <c r="AI8"/>
  <c r="P5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AE35"/>
  <c r="AE34"/>
  <c r="AE32"/>
  <c r="AE29"/>
  <c r="AE28"/>
  <c r="AE26"/>
  <c r="AE21"/>
  <c r="AE20"/>
  <c r="AE18"/>
  <c r="AE17"/>
  <c r="AE15"/>
  <c r="AE14"/>
  <c r="AE13"/>
  <c r="AE10"/>
  <c r="AE9"/>
  <c r="AE7"/>
  <c r="AE6"/>
  <c r="AE5"/>
  <c r="AB37"/>
  <c r="AB35"/>
  <c r="AB34"/>
  <c r="AB32"/>
  <c r="AB29"/>
  <c r="AB28"/>
  <c r="AB26"/>
  <c r="AB21"/>
  <c r="AB20"/>
  <c r="AB18"/>
  <c r="AB17"/>
  <c r="AB15"/>
  <c r="AB14"/>
  <c r="AB13"/>
  <c r="AB10"/>
  <c r="AB9"/>
  <c r="AB7"/>
  <c r="AB6"/>
  <c r="AB5"/>
  <c r="I32"/>
  <c r="I28"/>
  <c r="I12"/>
  <c r="F37"/>
  <c r="I37" s="1"/>
  <c r="F36"/>
  <c r="I36" s="1"/>
  <c r="F35"/>
  <c r="I35" s="1"/>
  <c r="F34"/>
  <c r="I34" s="1"/>
  <c r="F33"/>
  <c r="I33" s="1"/>
  <c r="F32"/>
  <c r="F30"/>
  <c r="I30" s="1"/>
  <c r="F29"/>
  <c r="I29" s="1"/>
  <c r="F28"/>
  <c r="F26"/>
  <c r="I26" s="1"/>
  <c r="F25"/>
  <c r="I25" s="1"/>
  <c r="F23"/>
  <c r="I23" s="1"/>
  <c r="F19"/>
  <c r="I19" s="1"/>
  <c r="F18"/>
  <c r="I18" s="1"/>
  <c r="F15"/>
  <c r="I15" s="1"/>
  <c r="F14"/>
  <c r="I14" s="1"/>
  <c r="F13"/>
  <c r="I13" s="1"/>
  <c r="F12"/>
  <c r="F11"/>
  <c r="I11" s="1"/>
  <c r="F8"/>
  <c r="I8" s="1"/>
  <c r="F5"/>
  <c r="I5" s="1"/>
  <c r="W33"/>
  <c r="W29"/>
  <c r="W25"/>
  <c r="W21"/>
  <c r="W17"/>
  <c r="W16"/>
  <c r="T37"/>
  <c r="W37" s="1"/>
  <c r="T36"/>
  <c r="W36" s="1"/>
  <c r="T35"/>
  <c r="W35" s="1"/>
  <c r="T34"/>
  <c r="W34" s="1"/>
  <c r="T33"/>
  <c r="T32"/>
  <c r="W32" s="1"/>
  <c r="T31"/>
  <c r="W31" s="1"/>
  <c r="T30"/>
  <c r="W30" s="1"/>
  <c r="T29"/>
  <c r="T28"/>
  <c r="W28" s="1"/>
  <c r="T27"/>
  <c r="W27" s="1"/>
  <c r="T26"/>
  <c r="W26" s="1"/>
  <c r="T25"/>
  <c r="T24"/>
  <c r="W24" s="1"/>
  <c r="T23"/>
  <c r="W23" s="1"/>
  <c r="T22"/>
  <c r="W22" s="1"/>
  <c r="T21"/>
  <c r="T20"/>
  <c r="W20" s="1"/>
  <c r="T19"/>
  <c r="W19" s="1"/>
  <c r="T18"/>
  <c r="W18" s="1"/>
  <c r="T17"/>
  <c r="T15"/>
  <c r="W15" s="1"/>
  <c r="T14"/>
  <c r="W14" s="1"/>
  <c r="T13"/>
  <c r="W13" s="1"/>
  <c r="T12"/>
  <c r="W12" s="1"/>
  <c r="T11"/>
  <c r="W11" s="1"/>
  <c r="T10"/>
  <c r="W10" s="1"/>
  <c r="T9"/>
  <c r="W9" s="1"/>
  <c r="T8"/>
  <c r="W8" s="1"/>
  <c r="T7"/>
  <c r="W7" s="1"/>
  <c r="T6"/>
  <c r="W6" s="1"/>
  <c r="T5"/>
  <c r="W5" s="1"/>
  <c r="J33" i="2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D29"/>
  <c r="D32"/>
  <c r="D27"/>
  <c r="D26"/>
  <c r="D23"/>
  <c r="D21"/>
  <c r="D20"/>
  <c r="D19"/>
  <c r="D18"/>
  <c r="D15"/>
  <c r="D12"/>
  <c r="D8"/>
  <c r="D7"/>
  <c r="D4"/>
  <c r="C31" i="1"/>
  <c r="F31" s="1"/>
  <c r="I31" s="1"/>
  <c r="C27"/>
  <c r="F27" s="1"/>
  <c r="I27" s="1"/>
  <c r="C24"/>
  <c r="F24" s="1"/>
  <c r="I24" s="1"/>
  <c r="C22"/>
  <c r="F22" s="1"/>
  <c r="I22" s="1"/>
  <c r="C21"/>
  <c r="F21" s="1"/>
  <c r="I21" s="1"/>
  <c r="C20"/>
  <c r="F20" s="1"/>
  <c r="I20" s="1"/>
  <c r="C17"/>
  <c r="F17" s="1"/>
  <c r="I17" s="1"/>
  <c r="C16"/>
  <c r="F16" s="1"/>
  <c r="I16" s="1"/>
  <c r="C10"/>
  <c r="F10" s="1"/>
  <c r="I10" s="1"/>
  <c r="C9"/>
  <c r="F9" s="1"/>
  <c r="I9" s="1"/>
  <c r="C7"/>
  <c r="F7" s="1"/>
  <c r="I7" s="1"/>
  <c r="C6"/>
  <c r="F6" s="1"/>
  <c r="I6" s="1"/>
</calcChain>
</file>

<file path=xl/sharedStrings.xml><?xml version="1.0" encoding="utf-8"?>
<sst xmlns="http://schemas.openxmlformats.org/spreadsheetml/2006/main" count="190" uniqueCount="101">
  <si>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</si>
  <si>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</si>
  <si>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</si>
  <si>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</si>
  <si>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</si>
  <si>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2016MSCB01</t>
  </si>
  <si>
    <t xml:space="preserve">AARTHY R </t>
  </si>
  <si>
    <t>2016MSCB02</t>
  </si>
  <si>
    <t xml:space="preserve">ABIRAMI KUMARI V </t>
  </si>
  <si>
    <t>2016MSCB03</t>
  </si>
  <si>
    <t xml:space="preserve">ASHMIN SINDHUJA L </t>
  </si>
  <si>
    <t>2016MSCB04</t>
  </si>
  <si>
    <t xml:space="preserve">ASMA CHITHIKA I </t>
  </si>
  <si>
    <t>2016MSCB05</t>
  </si>
  <si>
    <t xml:space="preserve">CHELLALAKSHMI R G </t>
  </si>
  <si>
    <t>2016MSCB06</t>
  </si>
  <si>
    <t xml:space="preserve">DHIVYAA M </t>
  </si>
  <si>
    <t>2016MSCB07</t>
  </si>
  <si>
    <t xml:space="preserve">DIVYA B </t>
  </si>
  <si>
    <t>2016MSCB08</t>
  </si>
  <si>
    <t>DIVYA G</t>
  </si>
  <si>
    <t>2016MSCB09</t>
  </si>
  <si>
    <t xml:space="preserve">FELCIA JOYS PREETHI A </t>
  </si>
  <si>
    <t>2016MSCB10</t>
  </si>
  <si>
    <t xml:space="preserve">HEMALATHA R </t>
  </si>
  <si>
    <t>2016MSCB11</t>
  </si>
  <si>
    <t xml:space="preserve">JEYA PRIYA R </t>
  </si>
  <si>
    <t>2016MSCB12</t>
  </si>
  <si>
    <t xml:space="preserve">KEERTHANA V </t>
  </si>
  <si>
    <t>2016MSCB13</t>
  </si>
  <si>
    <t xml:space="preserve">LEKHA S </t>
  </si>
  <si>
    <t>2016MSCB14</t>
  </si>
  <si>
    <t xml:space="preserve">LOTUS KRITHIGA D </t>
  </si>
  <si>
    <t>2016MSCB15</t>
  </si>
  <si>
    <t xml:space="preserve">MANIMALA C P </t>
  </si>
  <si>
    <t>2016MSCB16</t>
  </si>
  <si>
    <t xml:space="preserve">MANO PRIYA M </t>
  </si>
  <si>
    <t>2016MSCB17</t>
  </si>
  <si>
    <t xml:space="preserve">MARGARETMARY B </t>
  </si>
  <si>
    <t>2016MSCB18</t>
  </si>
  <si>
    <t xml:space="preserve">MEGALA V </t>
  </si>
  <si>
    <t>2016MSCB19</t>
  </si>
  <si>
    <t xml:space="preserve">NAGADURGADEVI M </t>
  </si>
  <si>
    <t>2016MSCB20</t>
  </si>
  <si>
    <t xml:space="preserve">NANDHINI LATHA S </t>
  </si>
  <si>
    <t>2016MSCB21</t>
  </si>
  <si>
    <t>PANDEESWARI  R</t>
  </si>
  <si>
    <t>2016MSCB22</t>
  </si>
  <si>
    <t xml:space="preserve">PAVALA DURGA S </t>
  </si>
  <si>
    <t>2016MSCB23</t>
  </si>
  <si>
    <t xml:space="preserve">PONMEENAL R </t>
  </si>
  <si>
    <t>2016MSCB24</t>
  </si>
  <si>
    <t xml:space="preserve">PRICILLA SUMIKA C </t>
  </si>
  <si>
    <t>2016MSCB25</t>
  </si>
  <si>
    <t xml:space="preserve">RAJESHWARI V </t>
  </si>
  <si>
    <t>2016MSCB26</t>
  </si>
  <si>
    <t xml:space="preserve">ROSELEEN J </t>
  </si>
  <si>
    <t>2016MSCB27</t>
  </si>
  <si>
    <t xml:space="preserve">SAHANA P </t>
  </si>
  <si>
    <t>2016MSCB28</t>
  </si>
  <si>
    <t xml:space="preserve">SANGEETHA S </t>
  </si>
  <si>
    <t>2016MSCB29</t>
  </si>
  <si>
    <t xml:space="preserve">SANTHANA SHINY J </t>
  </si>
  <si>
    <t>2016MSCB30</t>
  </si>
  <si>
    <t xml:space="preserve">SATHYA P </t>
  </si>
  <si>
    <t>2016MSCB31</t>
  </si>
  <si>
    <t xml:space="preserve">SORNA PRIYA S </t>
  </si>
  <si>
    <t>2016MSCB32</t>
  </si>
  <si>
    <t xml:space="preserve">SOWMYA LAKSHMI S </t>
  </si>
  <si>
    <t>2016MSCB33</t>
  </si>
  <si>
    <t xml:space="preserve">VINITHA J </t>
  </si>
  <si>
    <t>PG2B6</t>
  </si>
  <si>
    <t>PG2B7</t>
  </si>
  <si>
    <t>PG2B8</t>
  </si>
  <si>
    <t>PG2B9</t>
  </si>
  <si>
    <t>PG2BE2</t>
  </si>
  <si>
    <t>PG2BE3</t>
  </si>
  <si>
    <t>EXTREME PROGRAMMING</t>
  </si>
  <si>
    <t>COMPILER DESIGN</t>
  </si>
  <si>
    <t>DISTRIBUTED OPERATING SYSTEM</t>
  </si>
  <si>
    <t>LAB II - EXTREME PROGRAMMING</t>
  </si>
  <si>
    <t>NEURAL NETWORKS</t>
  </si>
  <si>
    <t>SOFTWARE QUALITY ASSURANCE &amp; TESTING</t>
  </si>
  <si>
    <t>T1</t>
  </si>
  <si>
    <t>T2</t>
  </si>
  <si>
    <t>RT</t>
  </si>
  <si>
    <t>TA</t>
  </si>
  <si>
    <t>C1</t>
  </si>
  <si>
    <t>C2</t>
  </si>
  <si>
    <t>TOT(25)</t>
  </si>
  <si>
    <t>AA</t>
  </si>
  <si>
    <t>Dr.T.Vasantha</t>
  </si>
  <si>
    <t>Ms.N.Muthulakshmi</t>
  </si>
  <si>
    <t>Ms.P.Meenakshi Sundari /Dr.S.Arul Jothi</t>
  </si>
  <si>
    <t>Dr.S.Vidhya/ Ms.A.Vimala</t>
  </si>
  <si>
    <t>Ms.N.Muhtulakshmi</t>
  </si>
  <si>
    <t>A</t>
  </si>
  <si>
    <t>Ab</t>
  </si>
  <si>
    <t>TOT (40)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</si>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</sst>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0" fontId="0" fillId="0" borderId="1" xfId="0" applyFont="1" applyBorder="1"/>
    <xf numFmtId="0" fontId="5" fillId="0" borderId="1" xfId="0" applyFont="1" applyBorder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1" fillId="0" borderId="7" xfId="0" applyFont="1" applyBorder="1"/>
    <xf numFmtId="0" fontId="1" fillId="0" borderId="6" xfId="0" applyFont="1" applyBorder="1"/>
    <xf numFmtId="0" fontId="3" fillId="2" borderId="6" xfId="0" applyFont="1" applyFill="1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3" fillId="2" borderId="0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2" borderId="9" xfId="0" applyFont="1" applyFill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5"/>
  <sheetViews>
    <sheetView tabSelected="1" zoomScale="64" zoomScaleNormal="64" workbookViewId="0">
      <pane xSplit="1" topLeftCell="L1" activePane="topRight" state="frozen"/>
      <selection pane="topRight" activeCell="X23" sqref="X23"/>
    </sheetView>
  </sheetViews>
  <sheetFormatPr defaultRowHeight="12.75"/>
  <cols>
    <col min="1" max="1" width="12.42578125" style="8" bestFit="1" customWidth="1"/>
    <col min="2" max="2" width="33.42578125" style="8" bestFit="1" customWidth="1"/>
    <col min="3" max="3" width="9.140625" style="8"/>
    <col min="4" max="9" width="9.140625" style="5"/>
    <col min="10" max="10" width="9.140625" style="8"/>
    <col min="11" max="11" width="10.7109375" style="5" customWidth="1"/>
    <col min="12" max="15" width="9.140625" style="5"/>
    <col min="16" max="16" width="8.140625" style="5" customWidth="1"/>
    <col min="17" max="17" width="9.140625" style="8"/>
    <col min="18" max="18" width="9.140625" style="5"/>
    <col min="19" max="19" width="6.5703125" style="5" customWidth="1"/>
    <col min="20" max="20" width="9.140625" style="5"/>
    <col min="21" max="21" width="5.5703125" style="5" customWidth="1"/>
    <col min="22" max="22" width="7.28515625" style="5" customWidth="1"/>
    <col min="23" max="23" width="9.140625" style="37"/>
    <col min="24" max="24" width="46" style="5" customWidth="1"/>
    <col min="25" max="25" width="9.140625" style="8"/>
    <col min="26" max="31" width="9.140625" style="5"/>
    <col min="32" max="32" width="9.140625" style="19"/>
    <col min="33" max="37" width="9.140625" style="5"/>
    <col min="38" max="38" width="9.140625" style="17"/>
  </cols>
  <sheetData>
    <row r="1" spans="1:72">
      <c r="A1" s="9"/>
      <c r="B1" s="9" t="s">
        <v>0</v>
      </c>
      <c r="C1" s="12" t="s">
        <v>71</v>
      </c>
      <c r="D1" s="13"/>
      <c r="E1" s="13"/>
      <c r="F1" s="13"/>
      <c r="G1" s="13"/>
      <c r="H1" s="13"/>
      <c r="I1" s="13"/>
      <c r="J1" s="12" t="s">
        <v>72</v>
      </c>
      <c r="K1" s="13"/>
      <c r="L1" s="13"/>
      <c r="M1" s="13"/>
      <c r="N1" s="13"/>
      <c r="O1" s="13"/>
      <c r="P1" s="13"/>
      <c r="Q1" s="12" t="s">
        <v>73</v>
      </c>
      <c r="R1" s="13"/>
      <c r="S1" s="13"/>
      <c r="T1" s="13"/>
      <c r="U1" s="13"/>
      <c r="V1" s="13"/>
      <c r="W1" s="34"/>
      <c r="X1" s="13" t="s">
        <v>74</v>
      </c>
      <c r="Y1" s="12" t="s">
        <v>75</v>
      </c>
      <c r="Z1" s="13"/>
      <c r="AA1" s="13"/>
      <c r="AB1" s="13"/>
      <c r="AC1" s="13"/>
      <c r="AD1" s="13"/>
      <c r="AE1" s="13"/>
      <c r="AF1" s="26" t="s">
        <v>76</v>
      </c>
      <c r="AG1" s="13"/>
      <c r="AH1" s="13"/>
      <c r="AI1" s="13"/>
      <c r="AJ1" s="13"/>
      <c r="AK1" s="13"/>
      <c r="AL1" s="14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>
      <c r="A2" s="6"/>
      <c r="B2" s="6" t="s">
        <v>1</v>
      </c>
      <c r="C2" s="10" t="s">
        <v>77</v>
      </c>
      <c r="D2" s="11"/>
      <c r="E2" s="11"/>
      <c r="F2" s="11"/>
      <c r="G2" s="11"/>
      <c r="H2" s="11"/>
      <c r="I2" s="11"/>
      <c r="J2" s="10" t="s">
        <v>78</v>
      </c>
      <c r="K2" s="11"/>
      <c r="L2" s="11"/>
      <c r="M2" s="11"/>
      <c r="N2" s="11"/>
      <c r="O2" s="11"/>
      <c r="P2" s="11"/>
      <c r="Q2" s="10" t="s">
        <v>79</v>
      </c>
      <c r="R2" s="11"/>
      <c r="S2" s="11"/>
      <c r="T2" s="11"/>
      <c r="U2" s="11"/>
      <c r="V2" s="11"/>
      <c r="W2" s="35"/>
      <c r="X2" s="11" t="s">
        <v>80</v>
      </c>
      <c r="Y2" s="10" t="s">
        <v>81</v>
      </c>
      <c r="Z2" s="11"/>
      <c r="AA2" s="11"/>
      <c r="AB2" s="11"/>
      <c r="AC2" s="11"/>
      <c r="AD2" s="11"/>
      <c r="AE2" s="11"/>
      <c r="AF2" s="27" t="s">
        <v>82</v>
      </c>
      <c r="AG2" s="11"/>
      <c r="AH2" s="11"/>
      <c r="AI2" s="11"/>
      <c r="AJ2" s="11"/>
      <c r="AK2" s="11"/>
      <c r="AL2" s="1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>
      <c r="A3" s="6"/>
      <c r="B3" s="6" t="s">
        <v>2</v>
      </c>
      <c r="C3" s="10" t="s">
        <v>91</v>
      </c>
      <c r="D3" s="11"/>
      <c r="E3" s="11"/>
      <c r="F3" s="11"/>
      <c r="G3" s="11"/>
      <c r="H3" s="11"/>
      <c r="I3" s="11"/>
      <c r="J3" s="10" t="s">
        <v>92</v>
      </c>
      <c r="K3" s="11"/>
      <c r="L3" s="11"/>
      <c r="M3" s="11"/>
      <c r="N3" s="11"/>
      <c r="O3" s="11"/>
      <c r="P3" s="11"/>
      <c r="Q3" s="10" t="s">
        <v>93</v>
      </c>
      <c r="R3" s="11"/>
      <c r="S3" s="11"/>
      <c r="T3" s="11"/>
      <c r="U3" s="11"/>
      <c r="V3" s="11"/>
      <c r="W3" s="35"/>
      <c r="X3" s="11" t="s">
        <v>91</v>
      </c>
      <c r="Y3" s="10" t="s">
        <v>94</v>
      </c>
      <c r="Z3" s="11"/>
      <c r="AA3" s="11"/>
      <c r="AB3" s="11"/>
      <c r="AC3" s="11"/>
      <c r="AD3" s="11"/>
      <c r="AE3" s="11"/>
      <c r="AF3" s="27" t="s">
        <v>95</v>
      </c>
      <c r="AG3" s="11"/>
      <c r="AH3" s="11"/>
      <c r="AI3" s="11"/>
      <c r="AJ3" s="11"/>
      <c r="AK3" s="11"/>
      <c r="AL3" s="1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3" customFormat="1">
      <c r="A4" s="7" t="s">
        <v>3</v>
      </c>
      <c r="B4" s="7" t="s">
        <v>4</v>
      </c>
      <c r="C4" s="7" t="s">
        <v>83</v>
      </c>
      <c r="D4" s="4" t="s">
        <v>84</v>
      </c>
      <c r="E4" s="4" t="s">
        <v>85</v>
      </c>
      <c r="F4" s="4" t="s">
        <v>86</v>
      </c>
      <c r="G4" s="4" t="s">
        <v>87</v>
      </c>
      <c r="H4" s="4" t="s">
        <v>88</v>
      </c>
      <c r="I4" s="4" t="s">
        <v>89</v>
      </c>
      <c r="J4" s="7" t="s">
        <v>83</v>
      </c>
      <c r="K4" s="4" t="s">
        <v>84</v>
      </c>
      <c r="L4" s="4" t="s">
        <v>85</v>
      </c>
      <c r="M4" s="4" t="s">
        <v>86</v>
      </c>
      <c r="N4" s="4" t="s">
        <v>87</v>
      </c>
      <c r="O4" s="4" t="s">
        <v>88</v>
      </c>
      <c r="P4" s="4" t="s">
        <v>89</v>
      </c>
      <c r="Q4" s="7" t="s">
        <v>83</v>
      </c>
      <c r="R4" s="4" t="s">
        <v>84</v>
      </c>
      <c r="S4" s="4" t="s">
        <v>85</v>
      </c>
      <c r="T4" s="4" t="s">
        <v>86</v>
      </c>
      <c r="U4" s="4" t="s">
        <v>87</v>
      </c>
      <c r="V4" s="4" t="s">
        <v>88</v>
      </c>
      <c r="W4" s="36" t="s">
        <v>89</v>
      </c>
      <c r="X4" s="33" t="s">
        <v>98</v>
      </c>
      <c r="Y4" s="7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28" t="s">
        <v>83</v>
      </c>
      <c r="AG4" s="4" t="s">
        <v>84</v>
      </c>
      <c r="AH4" s="4" t="s">
        <v>85</v>
      </c>
      <c r="AI4" s="4" t="s">
        <v>86</v>
      </c>
      <c r="AJ4" s="4" t="s">
        <v>87</v>
      </c>
      <c r="AK4" s="4" t="s">
        <v>88</v>
      </c>
      <c r="AL4" s="16" t="s">
        <v>89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2">
      <c r="A5" s="8" t="s">
        <v>5</v>
      </c>
      <c r="B5" s="8" t="s">
        <v>6</v>
      </c>
      <c r="C5" s="21">
        <v>10.5</v>
      </c>
      <c r="D5" s="29">
        <v>11</v>
      </c>
      <c r="E5" s="11"/>
      <c r="F5" s="11">
        <f>ROUND((C5+D5)/2,0)</f>
        <v>11</v>
      </c>
      <c r="G5" s="29">
        <v>4.5</v>
      </c>
      <c r="H5" s="29">
        <v>4</v>
      </c>
      <c r="I5" s="11">
        <f>ROUND((F5+G5+H5),0)</f>
        <v>20</v>
      </c>
      <c r="J5" s="5">
        <v>12</v>
      </c>
      <c r="K5">
        <v>8</v>
      </c>
      <c r="M5" s="5">
        <v>10</v>
      </c>
      <c r="N5" s="11">
        <v>3</v>
      </c>
      <c r="O5" s="11">
        <v>4</v>
      </c>
      <c r="P5" s="11">
        <f>M5+N5+O5</f>
        <v>17</v>
      </c>
      <c r="Q5" s="10">
        <v>8.5</v>
      </c>
      <c r="R5" s="11">
        <v>10.5</v>
      </c>
      <c r="S5" s="11"/>
      <c r="T5" s="11">
        <f>ROUND((Q5+R5)/2,0)</f>
        <v>10</v>
      </c>
      <c r="U5" s="11">
        <v>4</v>
      </c>
      <c r="V5" s="11">
        <v>4</v>
      </c>
      <c r="W5" s="35">
        <f>ROUND(T5+U5+V5,0)</f>
        <v>18</v>
      </c>
      <c r="X5" s="30">
        <v>32</v>
      </c>
      <c r="Y5" s="10">
        <v>9</v>
      </c>
      <c r="Z5" s="11">
        <v>10</v>
      </c>
      <c r="AA5" s="11"/>
      <c r="AB5" s="11">
        <f>ROUND((Y5+Z5)/2,0)</f>
        <v>10</v>
      </c>
      <c r="AC5" s="11">
        <v>5</v>
      </c>
      <c r="AD5" s="11">
        <v>4</v>
      </c>
      <c r="AE5" s="11">
        <f>(AB5+AC5+AD5)</f>
        <v>19</v>
      </c>
      <c r="AF5" s="27"/>
      <c r="AG5"/>
      <c r="AH5" s="11"/>
      <c r="AI5"/>
      <c r="AJ5" s="11"/>
      <c r="AK5" s="11"/>
      <c r="AL5" s="15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>
      <c r="A6" s="8" t="s">
        <v>7</v>
      </c>
      <c r="B6" s="8" t="s">
        <v>8</v>
      </c>
      <c r="C6" s="8">
        <f>34.5/3</f>
        <v>11.5</v>
      </c>
      <c r="D6" s="5">
        <v>13</v>
      </c>
      <c r="F6" s="11">
        <f t="shared" ref="F6:F37" si="0">ROUND((C6+D6)/2,0)</f>
        <v>12</v>
      </c>
      <c r="G6" s="5">
        <v>4.5</v>
      </c>
      <c r="H6" s="5">
        <v>5</v>
      </c>
      <c r="I6" s="11">
        <f t="shared" ref="I6:I37" si="1">ROUND((F6+G6+H6),0)</f>
        <v>22</v>
      </c>
      <c r="J6" s="19">
        <v>11.5</v>
      </c>
      <c r="K6">
        <v>14</v>
      </c>
      <c r="M6" s="5">
        <v>13</v>
      </c>
      <c r="N6" s="18">
        <v>5</v>
      </c>
      <c r="O6" s="18">
        <v>5</v>
      </c>
      <c r="P6" s="11">
        <f t="shared" ref="P6:P37" si="2">M6+N6+O6</f>
        <v>23</v>
      </c>
      <c r="Q6" s="8">
        <v>12.5</v>
      </c>
      <c r="R6" s="5">
        <v>13</v>
      </c>
      <c r="S6" s="11"/>
      <c r="T6" s="11">
        <f t="shared" ref="T6:T37" si="3">ROUND((Q6+R6)/2,0)</f>
        <v>13</v>
      </c>
      <c r="U6" s="5">
        <v>5</v>
      </c>
      <c r="V6" s="18">
        <v>5</v>
      </c>
      <c r="W6" s="35">
        <f t="shared" ref="W6:W37" si="4">ROUND(T6+U6+V6,0)</f>
        <v>23</v>
      </c>
      <c r="X6" s="31">
        <v>40</v>
      </c>
      <c r="Y6" s="8">
        <v>13</v>
      </c>
      <c r="Z6" s="18">
        <v>15</v>
      </c>
      <c r="AB6" s="11">
        <f t="shared" ref="AB6:AB37" si="5">ROUND((Y6+Z6)/2,0)</f>
        <v>14</v>
      </c>
      <c r="AC6" s="18">
        <v>5</v>
      </c>
      <c r="AD6" s="18">
        <v>5</v>
      </c>
      <c r="AE6" s="11">
        <f t="shared" ref="AE6:AE35" si="6">(AB6+AC6+AD6)</f>
        <v>24</v>
      </c>
      <c r="AG6"/>
      <c r="AI6"/>
    </row>
    <row r="7" spans="1:72">
      <c r="A7" s="8" t="s">
        <v>9</v>
      </c>
      <c r="B7" s="8" t="s">
        <v>10</v>
      </c>
      <c r="C7" s="8">
        <f>30/3</f>
        <v>10</v>
      </c>
      <c r="D7" s="5">
        <v>10</v>
      </c>
      <c r="F7" s="11">
        <f t="shared" si="0"/>
        <v>10</v>
      </c>
      <c r="G7" s="5">
        <v>4</v>
      </c>
      <c r="H7" s="5">
        <v>4</v>
      </c>
      <c r="I7" s="11">
        <f t="shared" si="1"/>
        <v>18</v>
      </c>
      <c r="J7" s="19">
        <v>8.5</v>
      </c>
      <c r="K7">
        <v>7.5</v>
      </c>
      <c r="M7" s="5">
        <v>8</v>
      </c>
      <c r="N7" s="18">
        <v>4</v>
      </c>
      <c r="O7" s="18">
        <v>4</v>
      </c>
      <c r="P7" s="11">
        <f t="shared" si="2"/>
        <v>16</v>
      </c>
      <c r="Q7" s="8">
        <v>9.5</v>
      </c>
      <c r="R7" s="5">
        <v>8.5</v>
      </c>
      <c r="S7" s="11"/>
      <c r="T7" s="11">
        <f t="shared" si="3"/>
        <v>9</v>
      </c>
      <c r="U7" s="5">
        <v>4</v>
      </c>
      <c r="V7" s="18">
        <v>4</v>
      </c>
      <c r="W7" s="35">
        <f t="shared" si="4"/>
        <v>17</v>
      </c>
      <c r="X7" s="31">
        <v>29</v>
      </c>
      <c r="Y7" s="8">
        <v>4</v>
      </c>
      <c r="Z7" s="18">
        <v>8</v>
      </c>
      <c r="AB7" s="11">
        <f t="shared" si="5"/>
        <v>6</v>
      </c>
      <c r="AC7" s="18">
        <v>5</v>
      </c>
      <c r="AD7" s="18">
        <v>4</v>
      </c>
      <c r="AE7" s="11">
        <f t="shared" si="6"/>
        <v>15</v>
      </c>
      <c r="AG7"/>
      <c r="AI7"/>
    </row>
    <row r="8" spans="1:72">
      <c r="A8" s="8" t="s">
        <v>11</v>
      </c>
      <c r="B8" s="8" t="s">
        <v>12</v>
      </c>
      <c r="C8" s="8">
        <v>9</v>
      </c>
      <c r="D8" s="5">
        <v>10</v>
      </c>
      <c r="F8" s="11">
        <f t="shared" si="0"/>
        <v>10</v>
      </c>
      <c r="G8" s="5">
        <v>4.5</v>
      </c>
      <c r="H8" s="18">
        <v>4</v>
      </c>
      <c r="I8" s="11">
        <f t="shared" si="1"/>
        <v>19</v>
      </c>
      <c r="J8" s="19">
        <v>12</v>
      </c>
      <c r="K8">
        <v>10.5</v>
      </c>
      <c r="M8" s="5">
        <v>11</v>
      </c>
      <c r="N8" s="18">
        <v>3</v>
      </c>
      <c r="O8" s="18">
        <v>5</v>
      </c>
      <c r="P8" s="11">
        <f t="shared" si="2"/>
        <v>19</v>
      </c>
      <c r="Q8" s="8">
        <v>7</v>
      </c>
      <c r="R8" s="5">
        <v>8.5</v>
      </c>
      <c r="S8" s="11"/>
      <c r="T8" s="11">
        <f t="shared" si="3"/>
        <v>8</v>
      </c>
      <c r="U8" s="5">
        <v>4</v>
      </c>
      <c r="V8" s="18">
        <v>4</v>
      </c>
      <c r="W8" s="35">
        <f t="shared" si="4"/>
        <v>16</v>
      </c>
      <c r="X8" s="31">
        <v>30</v>
      </c>
      <c r="AB8" s="11" t="s">
        <v>99</v>
      </c>
      <c r="AE8" s="11" t="s">
        <v>99</v>
      </c>
      <c r="AF8" s="19">
        <v>7.5</v>
      </c>
      <c r="AG8" s="32">
        <v>10.5</v>
      </c>
      <c r="AI8">
        <f>ROUND(((AF8+AG8)/2),0)</f>
        <v>9</v>
      </c>
      <c r="AJ8" s="5">
        <v>4.5</v>
      </c>
      <c r="AK8" s="18">
        <v>5</v>
      </c>
      <c r="AL8" s="17">
        <f>ROUND(AI8+AJ8+AK8,0)</f>
        <v>19</v>
      </c>
      <c r="AM8" s="5"/>
    </row>
    <row r="9" spans="1:72">
      <c r="A9" s="8" t="s">
        <v>13</v>
      </c>
      <c r="B9" s="8" t="s">
        <v>14</v>
      </c>
      <c r="C9" s="8">
        <f>21/3</f>
        <v>7</v>
      </c>
      <c r="D9" s="18">
        <v>10.5</v>
      </c>
      <c r="F9" s="11">
        <f t="shared" si="0"/>
        <v>9</v>
      </c>
      <c r="G9" s="18">
        <v>4</v>
      </c>
      <c r="H9" s="18">
        <v>4</v>
      </c>
      <c r="I9" s="11">
        <f t="shared" si="1"/>
        <v>17</v>
      </c>
      <c r="J9" s="20">
        <v>10.5</v>
      </c>
      <c r="K9">
        <v>10</v>
      </c>
      <c r="M9" s="5">
        <v>10</v>
      </c>
      <c r="N9" s="18">
        <v>3</v>
      </c>
      <c r="O9" s="18">
        <v>5</v>
      </c>
      <c r="P9" s="11">
        <f t="shared" si="2"/>
        <v>18</v>
      </c>
      <c r="Q9" s="8">
        <v>9</v>
      </c>
      <c r="R9" s="18">
        <v>10.5</v>
      </c>
      <c r="S9" s="11"/>
      <c r="T9" s="11">
        <f t="shared" si="3"/>
        <v>10</v>
      </c>
      <c r="U9" s="18">
        <v>4</v>
      </c>
      <c r="V9" s="18">
        <v>5</v>
      </c>
      <c r="W9" s="35">
        <f t="shared" si="4"/>
        <v>19</v>
      </c>
      <c r="X9" s="31">
        <v>40</v>
      </c>
      <c r="Y9" s="8">
        <v>5</v>
      </c>
      <c r="Z9" s="18">
        <v>10</v>
      </c>
      <c r="AB9" s="11">
        <f t="shared" si="5"/>
        <v>8</v>
      </c>
      <c r="AC9" s="18">
        <v>5</v>
      </c>
      <c r="AD9" s="18">
        <v>5</v>
      </c>
      <c r="AE9" s="11">
        <f t="shared" si="6"/>
        <v>18</v>
      </c>
      <c r="AG9"/>
      <c r="AI9"/>
      <c r="AM9" s="5"/>
    </row>
    <row r="10" spans="1:72">
      <c r="A10" s="8" t="s">
        <v>15</v>
      </c>
      <c r="B10" s="8" t="s">
        <v>16</v>
      </c>
      <c r="C10" s="8">
        <f>34.5/3</f>
        <v>11.5</v>
      </c>
      <c r="D10" s="18">
        <v>14</v>
      </c>
      <c r="F10" s="11">
        <f t="shared" si="0"/>
        <v>13</v>
      </c>
      <c r="G10" s="18">
        <v>4</v>
      </c>
      <c r="H10" s="18">
        <v>4.5</v>
      </c>
      <c r="I10" s="11">
        <f t="shared" si="1"/>
        <v>22</v>
      </c>
      <c r="J10" s="20">
        <v>10.5</v>
      </c>
      <c r="K10">
        <v>13</v>
      </c>
      <c r="M10" s="5">
        <v>12</v>
      </c>
      <c r="N10" s="18">
        <v>5</v>
      </c>
      <c r="O10" s="18">
        <v>5</v>
      </c>
      <c r="P10" s="11">
        <f t="shared" si="2"/>
        <v>22</v>
      </c>
      <c r="Q10" s="8">
        <v>11.5</v>
      </c>
      <c r="R10" s="18">
        <v>13</v>
      </c>
      <c r="S10" s="11"/>
      <c r="T10" s="11">
        <f t="shared" si="3"/>
        <v>12</v>
      </c>
      <c r="U10" s="18">
        <v>5</v>
      </c>
      <c r="V10" s="18">
        <v>5</v>
      </c>
      <c r="W10" s="35">
        <f t="shared" si="4"/>
        <v>22</v>
      </c>
      <c r="X10" s="31">
        <v>40</v>
      </c>
      <c r="Y10" s="8">
        <v>12.5</v>
      </c>
      <c r="Z10" s="18">
        <v>10</v>
      </c>
      <c r="AB10" s="11">
        <f t="shared" si="5"/>
        <v>11</v>
      </c>
      <c r="AC10" s="18">
        <v>5</v>
      </c>
      <c r="AD10" s="18">
        <v>4</v>
      </c>
      <c r="AE10" s="11">
        <f t="shared" si="6"/>
        <v>20</v>
      </c>
      <c r="AG10"/>
      <c r="AI10"/>
      <c r="AM10" s="5"/>
    </row>
    <row r="11" spans="1:72">
      <c r="A11" s="8" t="s">
        <v>17</v>
      </c>
      <c r="B11" s="8" t="s">
        <v>18</v>
      </c>
      <c r="C11" s="8">
        <v>10</v>
      </c>
      <c r="D11" s="18">
        <v>9</v>
      </c>
      <c r="F11" s="11">
        <f t="shared" si="0"/>
        <v>10</v>
      </c>
      <c r="G11" s="18">
        <v>4</v>
      </c>
      <c r="H11" s="18">
        <v>4</v>
      </c>
      <c r="I11" s="11">
        <f t="shared" si="1"/>
        <v>18</v>
      </c>
      <c r="J11" s="20">
        <v>12.5</v>
      </c>
      <c r="K11">
        <v>9.5</v>
      </c>
      <c r="M11" s="5">
        <v>11</v>
      </c>
      <c r="N11" s="18">
        <v>5</v>
      </c>
      <c r="O11" s="18">
        <v>4</v>
      </c>
      <c r="P11" s="11">
        <f t="shared" si="2"/>
        <v>20</v>
      </c>
      <c r="Q11" s="8">
        <v>11.5</v>
      </c>
      <c r="R11" s="18">
        <v>10</v>
      </c>
      <c r="S11" s="11"/>
      <c r="T11" s="11">
        <f t="shared" si="3"/>
        <v>11</v>
      </c>
      <c r="U11" s="18">
        <v>5</v>
      </c>
      <c r="V11" s="18">
        <v>4</v>
      </c>
      <c r="W11" s="35">
        <f t="shared" si="4"/>
        <v>20</v>
      </c>
      <c r="X11" s="31">
        <v>36</v>
      </c>
      <c r="AB11" s="11" t="s">
        <v>99</v>
      </c>
      <c r="AE11" s="11" t="s">
        <v>99</v>
      </c>
      <c r="AF11" s="19">
        <v>11</v>
      </c>
      <c r="AG11">
        <v>11</v>
      </c>
      <c r="AI11">
        <f t="shared" ref="AI11:AI36" si="7">ROUND(((AF11+AG11)/2),0)</f>
        <v>11</v>
      </c>
      <c r="AJ11" s="5">
        <v>4</v>
      </c>
      <c r="AK11" s="18">
        <v>4</v>
      </c>
      <c r="AL11" s="17">
        <f t="shared" ref="AL11:AL36" si="8">ROUND(AI11+AJ11+AK11,0)</f>
        <v>19</v>
      </c>
      <c r="AM11" s="5"/>
    </row>
    <row r="12" spans="1:72">
      <c r="A12" s="8" t="s">
        <v>19</v>
      </c>
      <c r="B12" s="8" t="s">
        <v>20</v>
      </c>
      <c r="C12" s="8">
        <v>7.5</v>
      </c>
      <c r="D12" s="18">
        <v>6</v>
      </c>
      <c r="F12" s="11">
        <f t="shared" si="0"/>
        <v>7</v>
      </c>
      <c r="G12" s="18">
        <v>3.5</v>
      </c>
      <c r="H12" s="18">
        <v>4</v>
      </c>
      <c r="I12" s="11">
        <f t="shared" si="1"/>
        <v>15</v>
      </c>
      <c r="J12" s="20">
        <v>12</v>
      </c>
      <c r="K12">
        <v>13</v>
      </c>
      <c r="M12" s="5">
        <v>13</v>
      </c>
      <c r="N12" s="18">
        <v>3</v>
      </c>
      <c r="O12" s="18">
        <v>4</v>
      </c>
      <c r="P12" s="11">
        <f t="shared" si="2"/>
        <v>20</v>
      </c>
      <c r="Q12" s="8">
        <v>10</v>
      </c>
      <c r="R12" s="18">
        <v>9.5</v>
      </c>
      <c r="S12" s="11"/>
      <c r="T12" s="11">
        <f t="shared" si="3"/>
        <v>10</v>
      </c>
      <c r="U12" s="18">
        <v>3</v>
      </c>
      <c r="V12" s="18">
        <v>4.5</v>
      </c>
      <c r="W12" s="35">
        <f t="shared" si="4"/>
        <v>18</v>
      </c>
      <c r="X12" s="31">
        <v>21</v>
      </c>
      <c r="AB12" s="11" t="s">
        <v>99</v>
      </c>
      <c r="AE12" s="11" t="s">
        <v>99</v>
      </c>
      <c r="AF12" s="19">
        <v>8</v>
      </c>
      <c r="AG12">
        <v>10</v>
      </c>
      <c r="AI12">
        <f t="shared" si="7"/>
        <v>9</v>
      </c>
      <c r="AJ12" s="5">
        <v>5</v>
      </c>
      <c r="AK12" s="18">
        <v>5</v>
      </c>
      <c r="AL12" s="17">
        <f t="shared" si="8"/>
        <v>19</v>
      </c>
      <c r="AM12" s="5"/>
    </row>
    <row r="13" spans="1:72">
      <c r="A13" s="8" t="s">
        <v>21</v>
      </c>
      <c r="B13" s="8" t="s">
        <v>22</v>
      </c>
      <c r="C13" s="8">
        <v>10</v>
      </c>
      <c r="D13" s="18">
        <v>10</v>
      </c>
      <c r="F13" s="11">
        <f t="shared" si="0"/>
        <v>10</v>
      </c>
      <c r="G13" s="18">
        <v>4.5</v>
      </c>
      <c r="H13" s="18">
        <v>5</v>
      </c>
      <c r="I13" s="11">
        <f t="shared" si="1"/>
        <v>20</v>
      </c>
      <c r="J13" s="20">
        <v>11</v>
      </c>
      <c r="K13">
        <v>13</v>
      </c>
      <c r="M13" s="5">
        <v>12</v>
      </c>
      <c r="N13" s="18">
        <v>5</v>
      </c>
      <c r="O13" s="18">
        <v>5</v>
      </c>
      <c r="P13" s="11">
        <f t="shared" si="2"/>
        <v>22</v>
      </c>
      <c r="Q13" s="8">
        <v>9.5</v>
      </c>
      <c r="R13" s="18">
        <v>9</v>
      </c>
      <c r="S13" s="11"/>
      <c r="T13" s="11">
        <f t="shared" si="3"/>
        <v>9</v>
      </c>
      <c r="U13" s="18">
        <v>5</v>
      </c>
      <c r="V13" s="18">
        <v>5</v>
      </c>
      <c r="W13" s="35">
        <f t="shared" si="4"/>
        <v>19</v>
      </c>
      <c r="X13" s="31">
        <v>40</v>
      </c>
      <c r="Y13" s="8">
        <v>10.5</v>
      </c>
      <c r="Z13" s="18">
        <v>11</v>
      </c>
      <c r="AB13" s="11">
        <f t="shared" si="5"/>
        <v>11</v>
      </c>
      <c r="AC13" s="18">
        <v>5</v>
      </c>
      <c r="AD13" s="18">
        <v>4</v>
      </c>
      <c r="AE13" s="11">
        <f t="shared" si="6"/>
        <v>20</v>
      </c>
      <c r="AG13"/>
      <c r="AI13"/>
      <c r="AM13" s="5"/>
    </row>
    <row r="14" spans="1:72">
      <c r="A14" s="8" t="s">
        <v>23</v>
      </c>
      <c r="B14" s="8" t="s">
        <v>24</v>
      </c>
      <c r="C14" s="8">
        <v>6.5</v>
      </c>
      <c r="D14" s="18">
        <v>9</v>
      </c>
      <c r="F14" s="11">
        <f t="shared" si="0"/>
        <v>8</v>
      </c>
      <c r="G14" s="18">
        <v>4</v>
      </c>
      <c r="H14" s="18">
        <v>4</v>
      </c>
      <c r="I14" s="11">
        <f t="shared" si="1"/>
        <v>16</v>
      </c>
      <c r="J14" s="20">
        <v>7.5</v>
      </c>
      <c r="K14">
        <v>8</v>
      </c>
      <c r="M14" s="5">
        <v>8</v>
      </c>
      <c r="N14" s="18">
        <v>3</v>
      </c>
      <c r="O14" s="18">
        <v>4</v>
      </c>
      <c r="P14" s="11">
        <f t="shared" si="2"/>
        <v>15</v>
      </c>
      <c r="Q14" s="8">
        <v>7.5</v>
      </c>
      <c r="R14" s="18">
        <v>6.5</v>
      </c>
      <c r="S14" s="11"/>
      <c r="T14" s="11">
        <f t="shared" si="3"/>
        <v>7</v>
      </c>
      <c r="U14" s="18">
        <v>4</v>
      </c>
      <c r="V14" s="18">
        <v>4.5</v>
      </c>
      <c r="W14" s="35">
        <f t="shared" si="4"/>
        <v>16</v>
      </c>
      <c r="X14" s="31">
        <v>25</v>
      </c>
      <c r="Y14" s="8">
        <v>5</v>
      </c>
      <c r="Z14" s="18">
        <v>7</v>
      </c>
      <c r="AB14" s="11">
        <f t="shared" si="5"/>
        <v>6</v>
      </c>
      <c r="AC14" s="18">
        <v>5</v>
      </c>
      <c r="AD14" s="18">
        <v>4</v>
      </c>
      <c r="AE14" s="11">
        <f t="shared" si="6"/>
        <v>15</v>
      </c>
      <c r="AG14"/>
      <c r="AI14"/>
      <c r="AM14" s="5"/>
    </row>
    <row r="15" spans="1:72">
      <c r="A15" s="8" t="s">
        <v>25</v>
      </c>
      <c r="B15" s="8" t="s">
        <v>26</v>
      </c>
      <c r="C15" s="8">
        <v>13</v>
      </c>
      <c r="D15" s="18">
        <v>11.5</v>
      </c>
      <c r="F15" s="11">
        <f t="shared" si="0"/>
        <v>12</v>
      </c>
      <c r="G15" s="18">
        <v>4.5</v>
      </c>
      <c r="H15" s="18">
        <v>4</v>
      </c>
      <c r="I15" s="11">
        <f t="shared" si="1"/>
        <v>21</v>
      </c>
      <c r="J15" s="20">
        <v>12.5</v>
      </c>
      <c r="K15">
        <v>13.5</v>
      </c>
      <c r="M15" s="5">
        <v>13</v>
      </c>
      <c r="N15" s="18">
        <v>5</v>
      </c>
      <c r="O15" s="18">
        <v>5</v>
      </c>
      <c r="P15" s="11">
        <f t="shared" si="2"/>
        <v>23</v>
      </c>
      <c r="Q15" s="8">
        <v>13.5</v>
      </c>
      <c r="R15" s="18">
        <v>13</v>
      </c>
      <c r="S15" s="11"/>
      <c r="T15" s="11">
        <f t="shared" si="3"/>
        <v>13</v>
      </c>
      <c r="U15" s="18">
        <v>4</v>
      </c>
      <c r="V15" s="18">
        <v>5</v>
      </c>
      <c r="W15" s="35">
        <f t="shared" si="4"/>
        <v>22</v>
      </c>
      <c r="X15" s="31">
        <v>40</v>
      </c>
      <c r="Y15" s="8">
        <v>10</v>
      </c>
      <c r="Z15" s="18">
        <v>11</v>
      </c>
      <c r="AB15" s="11">
        <f t="shared" si="5"/>
        <v>11</v>
      </c>
      <c r="AC15" s="18">
        <v>5</v>
      </c>
      <c r="AD15" s="18">
        <v>5</v>
      </c>
      <c r="AE15" s="11">
        <f t="shared" si="6"/>
        <v>21</v>
      </c>
      <c r="AG15"/>
      <c r="AI15"/>
      <c r="AM15" s="5"/>
    </row>
    <row r="16" spans="1:72">
      <c r="A16" s="8" t="s">
        <v>27</v>
      </c>
      <c r="B16" s="8" t="s">
        <v>28</v>
      </c>
      <c r="C16" s="8">
        <f>21/3</f>
        <v>7</v>
      </c>
      <c r="D16" s="18">
        <v>5</v>
      </c>
      <c r="F16" s="11">
        <f t="shared" si="0"/>
        <v>6</v>
      </c>
      <c r="G16" s="18">
        <v>4</v>
      </c>
      <c r="H16" s="18">
        <v>3.5</v>
      </c>
      <c r="I16" s="11">
        <f t="shared" si="1"/>
        <v>14</v>
      </c>
      <c r="J16" s="20">
        <v>10</v>
      </c>
      <c r="K16">
        <v>7</v>
      </c>
      <c r="M16" s="5">
        <v>9</v>
      </c>
      <c r="N16" s="18">
        <v>3</v>
      </c>
      <c r="O16" s="18">
        <v>4</v>
      </c>
      <c r="P16" s="11">
        <f t="shared" si="2"/>
        <v>16</v>
      </c>
      <c r="Q16" s="22" t="s">
        <v>90</v>
      </c>
      <c r="R16" s="18">
        <v>6</v>
      </c>
      <c r="S16" s="11"/>
      <c r="T16" s="11">
        <v>3</v>
      </c>
      <c r="U16" s="18">
        <v>5</v>
      </c>
      <c r="V16" s="18">
        <v>5</v>
      </c>
      <c r="W16" s="35">
        <f t="shared" si="4"/>
        <v>13</v>
      </c>
      <c r="X16" s="31">
        <v>32</v>
      </c>
      <c r="AB16" s="11" t="s">
        <v>99</v>
      </c>
      <c r="AE16" s="11" t="s">
        <v>99</v>
      </c>
      <c r="AF16" s="19">
        <v>3</v>
      </c>
      <c r="AG16">
        <v>3</v>
      </c>
      <c r="AI16">
        <f t="shared" si="7"/>
        <v>3</v>
      </c>
      <c r="AJ16" s="5">
        <v>4</v>
      </c>
      <c r="AK16" s="18">
        <v>4</v>
      </c>
      <c r="AL16" s="17">
        <f t="shared" si="8"/>
        <v>11</v>
      </c>
      <c r="AM16" s="5"/>
    </row>
    <row r="17" spans="1:39">
      <c r="A17" s="8" t="s">
        <v>29</v>
      </c>
      <c r="B17" s="8" t="s">
        <v>30</v>
      </c>
      <c r="C17" s="8">
        <f>15/3</f>
        <v>5</v>
      </c>
      <c r="D17" s="18">
        <v>6</v>
      </c>
      <c r="F17" s="11">
        <f t="shared" si="0"/>
        <v>6</v>
      </c>
      <c r="G17" s="18">
        <v>4</v>
      </c>
      <c r="H17" s="18">
        <v>4</v>
      </c>
      <c r="I17" s="11">
        <f t="shared" si="1"/>
        <v>14</v>
      </c>
      <c r="J17" s="20">
        <v>5</v>
      </c>
      <c r="K17">
        <v>4</v>
      </c>
      <c r="M17" s="5">
        <v>5</v>
      </c>
      <c r="N17" s="18">
        <v>4</v>
      </c>
      <c r="O17" s="18">
        <v>5</v>
      </c>
      <c r="P17" s="11">
        <f t="shared" si="2"/>
        <v>14</v>
      </c>
      <c r="Q17" s="8">
        <v>4.5</v>
      </c>
      <c r="R17" s="18">
        <v>7</v>
      </c>
      <c r="S17" s="11"/>
      <c r="T17" s="11">
        <f t="shared" si="3"/>
        <v>6</v>
      </c>
      <c r="U17" s="18">
        <v>3.5</v>
      </c>
      <c r="V17" s="18">
        <v>4</v>
      </c>
      <c r="W17" s="35">
        <f t="shared" si="4"/>
        <v>14</v>
      </c>
      <c r="X17" s="31">
        <v>29</v>
      </c>
      <c r="Y17" s="8">
        <v>3</v>
      </c>
      <c r="Z17" s="18">
        <v>9</v>
      </c>
      <c r="AB17" s="11">
        <f t="shared" si="5"/>
        <v>6</v>
      </c>
      <c r="AC17" s="18">
        <v>5</v>
      </c>
      <c r="AD17" s="18">
        <v>4</v>
      </c>
      <c r="AE17" s="11">
        <f t="shared" si="6"/>
        <v>15</v>
      </c>
      <c r="AG17"/>
      <c r="AI17"/>
      <c r="AM17" s="5"/>
    </row>
    <row r="18" spans="1:39">
      <c r="A18" s="8" t="s">
        <v>31</v>
      </c>
      <c r="B18" s="8" t="s">
        <v>32</v>
      </c>
      <c r="C18" s="8">
        <v>12.5</v>
      </c>
      <c r="D18" s="18">
        <v>9</v>
      </c>
      <c r="F18" s="11">
        <f t="shared" si="0"/>
        <v>11</v>
      </c>
      <c r="G18" s="18">
        <v>4.5</v>
      </c>
      <c r="H18" s="18">
        <v>4</v>
      </c>
      <c r="I18" s="11">
        <f t="shared" si="1"/>
        <v>20</v>
      </c>
      <c r="J18" s="20">
        <v>10.5</v>
      </c>
      <c r="K18">
        <v>7</v>
      </c>
      <c r="M18" s="5">
        <v>9</v>
      </c>
      <c r="N18" s="18">
        <v>3</v>
      </c>
      <c r="O18" s="18">
        <v>4</v>
      </c>
      <c r="P18" s="11">
        <f t="shared" si="2"/>
        <v>16</v>
      </c>
      <c r="Q18" s="8">
        <v>13.5</v>
      </c>
      <c r="R18" s="18">
        <v>12</v>
      </c>
      <c r="S18" s="11"/>
      <c r="T18" s="11">
        <f t="shared" si="3"/>
        <v>13</v>
      </c>
      <c r="U18" s="18">
        <v>4</v>
      </c>
      <c r="V18" s="18">
        <v>3.5</v>
      </c>
      <c r="W18" s="35">
        <f t="shared" si="4"/>
        <v>21</v>
      </c>
      <c r="X18" s="31">
        <v>37</v>
      </c>
      <c r="Y18" s="8">
        <v>5.5</v>
      </c>
      <c r="Z18" s="18">
        <v>11</v>
      </c>
      <c r="AB18" s="11">
        <f t="shared" si="5"/>
        <v>8</v>
      </c>
      <c r="AC18" s="18">
        <v>4</v>
      </c>
      <c r="AD18" s="18">
        <v>4</v>
      </c>
      <c r="AE18" s="11">
        <f t="shared" si="6"/>
        <v>16</v>
      </c>
      <c r="AG18"/>
      <c r="AI18"/>
      <c r="AM18" s="5"/>
    </row>
    <row r="19" spans="1:39">
      <c r="A19" s="8" t="s">
        <v>33</v>
      </c>
      <c r="B19" s="8" t="s">
        <v>34</v>
      </c>
      <c r="C19" s="8">
        <v>10</v>
      </c>
      <c r="D19" s="18">
        <v>11.5</v>
      </c>
      <c r="F19" s="11">
        <f t="shared" si="0"/>
        <v>11</v>
      </c>
      <c r="G19" s="18">
        <v>4.5</v>
      </c>
      <c r="H19" s="18">
        <v>4</v>
      </c>
      <c r="I19" s="11">
        <f t="shared" si="1"/>
        <v>20</v>
      </c>
      <c r="J19" s="20">
        <v>12.5</v>
      </c>
      <c r="K19">
        <v>11</v>
      </c>
      <c r="M19" s="5">
        <v>12</v>
      </c>
      <c r="N19" s="18">
        <v>4</v>
      </c>
      <c r="O19" s="18">
        <v>4</v>
      </c>
      <c r="P19" s="11">
        <f t="shared" si="2"/>
        <v>20</v>
      </c>
      <c r="Q19" s="8">
        <v>10.5</v>
      </c>
      <c r="R19" s="18">
        <v>12.5</v>
      </c>
      <c r="S19" s="11"/>
      <c r="T19" s="11">
        <f t="shared" si="3"/>
        <v>12</v>
      </c>
      <c r="U19" s="18">
        <v>5</v>
      </c>
      <c r="V19" s="18">
        <v>5</v>
      </c>
      <c r="W19" s="35">
        <f t="shared" si="4"/>
        <v>22</v>
      </c>
      <c r="X19" s="31">
        <v>40</v>
      </c>
      <c r="AB19" s="11" t="s">
        <v>99</v>
      </c>
      <c r="AE19" s="11" t="s">
        <v>99</v>
      </c>
      <c r="AF19" s="19">
        <v>11</v>
      </c>
      <c r="AG19">
        <v>13</v>
      </c>
      <c r="AI19">
        <f t="shared" si="7"/>
        <v>12</v>
      </c>
      <c r="AJ19" s="5">
        <v>4</v>
      </c>
      <c r="AK19" s="18">
        <v>5</v>
      </c>
      <c r="AL19" s="17">
        <f t="shared" si="8"/>
        <v>21</v>
      </c>
      <c r="AM19" s="5"/>
    </row>
    <row r="20" spans="1:39">
      <c r="A20" s="8" t="s">
        <v>35</v>
      </c>
      <c r="B20" s="8" t="s">
        <v>36</v>
      </c>
      <c r="C20" s="8">
        <f>24/3</f>
        <v>8</v>
      </c>
      <c r="D20" s="18">
        <v>11</v>
      </c>
      <c r="F20" s="11">
        <f t="shared" si="0"/>
        <v>10</v>
      </c>
      <c r="G20" s="18">
        <v>4.5</v>
      </c>
      <c r="H20" s="18">
        <v>4.5</v>
      </c>
      <c r="I20" s="11">
        <f t="shared" si="1"/>
        <v>19</v>
      </c>
      <c r="J20" s="20">
        <v>11.5</v>
      </c>
      <c r="K20">
        <v>7.5</v>
      </c>
      <c r="M20" s="5">
        <v>10</v>
      </c>
      <c r="N20" s="18">
        <v>3</v>
      </c>
      <c r="O20" s="18">
        <v>5</v>
      </c>
      <c r="P20" s="11">
        <f t="shared" si="2"/>
        <v>18</v>
      </c>
      <c r="Q20" s="8">
        <v>10.5</v>
      </c>
      <c r="R20" s="18">
        <v>10.5</v>
      </c>
      <c r="S20" s="11"/>
      <c r="T20" s="11">
        <f t="shared" si="3"/>
        <v>11</v>
      </c>
      <c r="U20" s="18">
        <v>4</v>
      </c>
      <c r="V20" s="18">
        <v>4.5</v>
      </c>
      <c r="W20" s="35">
        <f t="shared" si="4"/>
        <v>20</v>
      </c>
      <c r="X20" s="31">
        <v>35</v>
      </c>
      <c r="Y20" s="8">
        <v>8</v>
      </c>
      <c r="Z20" s="18">
        <v>11</v>
      </c>
      <c r="AB20" s="11">
        <f t="shared" si="5"/>
        <v>10</v>
      </c>
      <c r="AC20" s="18">
        <v>5</v>
      </c>
      <c r="AD20" s="18">
        <v>4</v>
      </c>
      <c r="AE20" s="11">
        <f t="shared" si="6"/>
        <v>19</v>
      </c>
      <c r="AG20"/>
      <c r="AI20"/>
      <c r="AM20" s="5"/>
    </row>
    <row r="21" spans="1:39">
      <c r="A21" s="8" t="s">
        <v>37</v>
      </c>
      <c r="B21" s="8" t="s">
        <v>38</v>
      </c>
      <c r="C21" s="8">
        <f>36/3</f>
        <v>12</v>
      </c>
      <c r="D21" s="18">
        <v>13</v>
      </c>
      <c r="F21" s="11">
        <f t="shared" si="0"/>
        <v>13</v>
      </c>
      <c r="G21" s="18">
        <v>5</v>
      </c>
      <c r="H21" s="18">
        <v>4.5</v>
      </c>
      <c r="I21" s="11">
        <f t="shared" si="1"/>
        <v>23</v>
      </c>
      <c r="J21" s="20">
        <v>14.5</v>
      </c>
      <c r="K21">
        <v>13.5</v>
      </c>
      <c r="M21" s="5">
        <v>14</v>
      </c>
      <c r="N21" s="18">
        <v>5</v>
      </c>
      <c r="O21" s="18">
        <v>5</v>
      </c>
      <c r="P21" s="11">
        <f t="shared" si="2"/>
        <v>24</v>
      </c>
      <c r="Q21" s="8">
        <v>10.5</v>
      </c>
      <c r="R21" s="18">
        <v>11.5</v>
      </c>
      <c r="S21" s="11"/>
      <c r="T21" s="11">
        <f t="shared" si="3"/>
        <v>11</v>
      </c>
      <c r="U21" s="18">
        <v>5</v>
      </c>
      <c r="V21" s="18">
        <v>5</v>
      </c>
      <c r="W21" s="35">
        <f t="shared" si="4"/>
        <v>21</v>
      </c>
      <c r="X21" s="31">
        <v>40</v>
      </c>
      <c r="Y21" s="8">
        <v>11.5</v>
      </c>
      <c r="Z21" s="18">
        <v>12</v>
      </c>
      <c r="AB21" s="11">
        <f t="shared" si="5"/>
        <v>12</v>
      </c>
      <c r="AC21" s="18">
        <v>5</v>
      </c>
      <c r="AD21" s="18">
        <v>4</v>
      </c>
      <c r="AE21" s="11">
        <f t="shared" si="6"/>
        <v>21</v>
      </c>
      <c r="AG21"/>
      <c r="AI21"/>
      <c r="AM21" s="5"/>
    </row>
    <row r="22" spans="1:39">
      <c r="A22" s="8" t="s">
        <v>39</v>
      </c>
      <c r="B22" s="8" t="s">
        <v>40</v>
      </c>
      <c r="C22" s="8">
        <f>36/3</f>
        <v>12</v>
      </c>
      <c r="D22" s="18">
        <v>10</v>
      </c>
      <c r="F22" s="11">
        <f t="shared" si="0"/>
        <v>11</v>
      </c>
      <c r="G22" s="18">
        <v>4.5</v>
      </c>
      <c r="H22" s="18">
        <v>4</v>
      </c>
      <c r="I22" s="11">
        <f t="shared" si="1"/>
        <v>20</v>
      </c>
      <c r="J22" s="20">
        <v>12</v>
      </c>
      <c r="K22">
        <v>12</v>
      </c>
      <c r="M22" s="5">
        <v>12</v>
      </c>
      <c r="N22" s="18">
        <v>4</v>
      </c>
      <c r="O22" s="18">
        <v>5</v>
      </c>
      <c r="P22" s="11">
        <f t="shared" si="2"/>
        <v>21</v>
      </c>
      <c r="Q22" s="8">
        <v>10.5</v>
      </c>
      <c r="R22" s="18">
        <v>9.5</v>
      </c>
      <c r="S22" s="11"/>
      <c r="T22" s="11">
        <f t="shared" si="3"/>
        <v>10</v>
      </c>
      <c r="U22" s="18">
        <v>4</v>
      </c>
      <c r="V22" s="18">
        <v>5</v>
      </c>
      <c r="W22" s="35">
        <f t="shared" si="4"/>
        <v>19</v>
      </c>
      <c r="X22" s="31">
        <v>40</v>
      </c>
      <c r="AB22" s="11" t="s">
        <v>99</v>
      </c>
      <c r="AE22" s="11" t="s">
        <v>99</v>
      </c>
      <c r="AF22" s="19">
        <v>12</v>
      </c>
      <c r="AG22" s="22" t="s">
        <v>90</v>
      </c>
      <c r="AI22">
        <v>6</v>
      </c>
      <c r="AJ22" s="5">
        <v>5</v>
      </c>
      <c r="AK22" s="5">
        <v>5</v>
      </c>
      <c r="AL22" s="17">
        <f t="shared" si="8"/>
        <v>16</v>
      </c>
      <c r="AM22" s="5"/>
    </row>
    <row r="23" spans="1:39">
      <c r="A23" s="8" t="s">
        <v>41</v>
      </c>
      <c r="B23" s="8" t="s">
        <v>42</v>
      </c>
      <c r="C23" s="8">
        <v>7.5</v>
      </c>
      <c r="D23" s="18">
        <v>6.5</v>
      </c>
      <c r="F23" s="11">
        <f t="shared" si="0"/>
        <v>7</v>
      </c>
      <c r="G23" s="18">
        <v>4.5</v>
      </c>
      <c r="H23" s="18">
        <v>4</v>
      </c>
      <c r="I23" s="11">
        <f t="shared" si="1"/>
        <v>16</v>
      </c>
      <c r="J23" s="20">
        <v>6</v>
      </c>
      <c r="K23">
        <v>8</v>
      </c>
      <c r="M23" s="5">
        <v>7</v>
      </c>
      <c r="N23" s="18">
        <v>4</v>
      </c>
      <c r="O23" s="18">
        <v>4</v>
      </c>
      <c r="P23" s="11">
        <f t="shared" si="2"/>
        <v>15</v>
      </c>
      <c r="Q23" s="8">
        <v>10.5</v>
      </c>
      <c r="R23" s="18">
        <v>9.5</v>
      </c>
      <c r="S23" s="11"/>
      <c r="T23" s="11">
        <f t="shared" si="3"/>
        <v>10</v>
      </c>
      <c r="U23" s="18">
        <v>4</v>
      </c>
      <c r="V23" s="18">
        <v>4</v>
      </c>
      <c r="W23" s="35">
        <f t="shared" si="4"/>
        <v>18</v>
      </c>
      <c r="X23" s="31">
        <v>30</v>
      </c>
      <c r="AB23" s="11" t="s">
        <v>99</v>
      </c>
      <c r="AE23" s="11" t="s">
        <v>99</v>
      </c>
      <c r="AF23" s="19">
        <v>5</v>
      </c>
      <c r="AG23" s="32">
        <v>6</v>
      </c>
      <c r="AI23">
        <f t="shared" si="7"/>
        <v>6</v>
      </c>
      <c r="AJ23" s="5">
        <v>3.5</v>
      </c>
      <c r="AK23" s="18">
        <v>4</v>
      </c>
      <c r="AL23" s="17">
        <f t="shared" si="8"/>
        <v>14</v>
      </c>
      <c r="AM23" s="5"/>
    </row>
    <row r="24" spans="1:39">
      <c r="A24" s="8" t="s">
        <v>43</v>
      </c>
      <c r="B24" s="8" t="s">
        <v>44</v>
      </c>
      <c r="C24" s="8">
        <f>30/3</f>
        <v>10</v>
      </c>
      <c r="D24" s="18">
        <v>7</v>
      </c>
      <c r="F24" s="11">
        <f t="shared" si="0"/>
        <v>9</v>
      </c>
      <c r="G24" s="18">
        <v>4</v>
      </c>
      <c r="H24" s="18">
        <v>4</v>
      </c>
      <c r="I24" s="11">
        <f t="shared" si="1"/>
        <v>17</v>
      </c>
      <c r="J24" s="20">
        <v>10.5</v>
      </c>
      <c r="K24">
        <v>11</v>
      </c>
      <c r="M24" s="5">
        <v>11</v>
      </c>
      <c r="N24" s="18">
        <v>4</v>
      </c>
      <c r="O24" s="18">
        <v>4</v>
      </c>
      <c r="P24" s="11">
        <f t="shared" si="2"/>
        <v>19</v>
      </c>
      <c r="Q24" s="8">
        <v>9.5</v>
      </c>
      <c r="R24" s="18">
        <v>10</v>
      </c>
      <c r="S24" s="11"/>
      <c r="T24" s="11">
        <f t="shared" si="3"/>
        <v>10</v>
      </c>
      <c r="U24" s="18">
        <v>4</v>
      </c>
      <c r="V24" s="18">
        <v>4.5</v>
      </c>
      <c r="W24" s="35">
        <f t="shared" si="4"/>
        <v>19</v>
      </c>
      <c r="X24" s="31">
        <v>29</v>
      </c>
      <c r="AB24" s="11" t="s">
        <v>99</v>
      </c>
      <c r="AE24" s="11" t="s">
        <v>99</v>
      </c>
      <c r="AF24" s="20">
        <v>8.5</v>
      </c>
      <c r="AG24">
        <v>10</v>
      </c>
      <c r="AH24" s="18"/>
      <c r="AI24">
        <f t="shared" si="7"/>
        <v>9</v>
      </c>
      <c r="AJ24" s="5">
        <v>3.5</v>
      </c>
      <c r="AK24" s="18">
        <v>5</v>
      </c>
      <c r="AL24" s="17">
        <f t="shared" si="8"/>
        <v>18</v>
      </c>
      <c r="AM24" s="18"/>
    </row>
    <row r="25" spans="1:39">
      <c r="A25" s="8" t="s">
        <v>45</v>
      </c>
      <c r="B25" s="8" t="s">
        <v>46</v>
      </c>
      <c r="C25" s="8">
        <v>9</v>
      </c>
      <c r="D25" s="18">
        <v>10</v>
      </c>
      <c r="F25" s="11">
        <f t="shared" si="0"/>
        <v>10</v>
      </c>
      <c r="G25" s="18">
        <v>4.5</v>
      </c>
      <c r="H25" s="18">
        <v>4</v>
      </c>
      <c r="I25" s="11">
        <f t="shared" si="1"/>
        <v>19</v>
      </c>
      <c r="J25" s="20">
        <v>11.5</v>
      </c>
      <c r="K25">
        <v>13.5</v>
      </c>
      <c r="M25" s="5">
        <v>13</v>
      </c>
      <c r="N25" s="18">
        <v>5</v>
      </c>
      <c r="O25" s="18">
        <v>4</v>
      </c>
      <c r="P25" s="11">
        <f t="shared" si="2"/>
        <v>22</v>
      </c>
      <c r="Q25" s="8">
        <v>8</v>
      </c>
      <c r="R25" s="18">
        <v>10.5</v>
      </c>
      <c r="S25" s="11"/>
      <c r="T25" s="11">
        <f t="shared" si="3"/>
        <v>9</v>
      </c>
      <c r="U25" s="18">
        <v>4</v>
      </c>
      <c r="V25" s="18">
        <v>4</v>
      </c>
      <c r="W25" s="35">
        <f t="shared" si="4"/>
        <v>17</v>
      </c>
      <c r="X25" s="31">
        <v>39</v>
      </c>
      <c r="AB25" s="11" t="s">
        <v>99</v>
      </c>
      <c r="AE25" s="11" t="s">
        <v>99</v>
      </c>
      <c r="AF25" s="20">
        <v>9</v>
      </c>
      <c r="AG25">
        <v>11</v>
      </c>
      <c r="AH25" s="18"/>
      <c r="AI25">
        <f t="shared" si="7"/>
        <v>10</v>
      </c>
      <c r="AJ25" s="5">
        <v>5</v>
      </c>
      <c r="AK25" s="18">
        <v>5</v>
      </c>
      <c r="AL25" s="17">
        <f t="shared" si="8"/>
        <v>20</v>
      </c>
      <c r="AM25" s="18"/>
    </row>
    <row r="26" spans="1:39">
      <c r="A26" s="8" t="s">
        <v>47</v>
      </c>
      <c r="B26" s="8" t="s">
        <v>48</v>
      </c>
      <c r="C26" s="8">
        <v>13.5</v>
      </c>
      <c r="D26" s="18">
        <v>14</v>
      </c>
      <c r="F26" s="11">
        <f t="shared" si="0"/>
        <v>14</v>
      </c>
      <c r="G26" s="18">
        <v>4.5</v>
      </c>
      <c r="H26" s="18">
        <v>4.5</v>
      </c>
      <c r="I26" s="11">
        <f t="shared" si="1"/>
        <v>23</v>
      </c>
      <c r="J26" s="20">
        <v>13.5</v>
      </c>
      <c r="K26">
        <v>14.5</v>
      </c>
      <c r="M26" s="5">
        <v>14</v>
      </c>
      <c r="N26" s="18">
        <v>5</v>
      </c>
      <c r="O26" s="18">
        <v>5</v>
      </c>
      <c r="P26" s="11">
        <f t="shared" si="2"/>
        <v>24</v>
      </c>
      <c r="Q26" s="8">
        <v>13.5</v>
      </c>
      <c r="R26" s="18">
        <v>13.5</v>
      </c>
      <c r="S26" s="11"/>
      <c r="T26" s="11">
        <f t="shared" si="3"/>
        <v>14</v>
      </c>
      <c r="U26" s="18">
        <v>5</v>
      </c>
      <c r="V26" s="18">
        <v>5</v>
      </c>
      <c r="W26" s="35">
        <f t="shared" si="4"/>
        <v>24</v>
      </c>
      <c r="X26" s="31">
        <v>40</v>
      </c>
      <c r="Y26" s="8">
        <v>13</v>
      </c>
      <c r="Z26" s="18">
        <v>14</v>
      </c>
      <c r="AB26" s="11">
        <f t="shared" si="5"/>
        <v>14</v>
      </c>
      <c r="AC26" s="18">
        <v>5</v>
      </c>
      <c r="AD26" s="18">
        <v>5</v>
      </c>
      <c r="AE26" s="11">
        <f t="shared" si="6"/>
        <v>24</v>
      </c>
      <c r="AG26"/>
      <c r="AI26"/>
      <c r="AM26" s="5"/>
    </row>
    <row r="27" spans="1:39">
      <c r="A27" s="8" t="s">
        <v>49</v>
      </c>
      <c r="B27" s="8" t="s">
        <v>50</v>
      </c>
      <c r="C27" s="8">
        <f>33/3</f>
        <v>11</v>
      </c>
      <c r="D27" s="18">
        <v>11</v>
      </c>
      <c r="F27" s="11">
        <f t="shared" si="0"/>
        <v>11</v>
      </c>
      <c r="G27" s="18">
        <v>4</v>
      </c>
      <c r="H27" s="18">
        <v>4</v>
      </c>
      <c r="I27" s="11">
        <f t="shared" si="1"/>
        <v>19</v>
      </c>
      <c r="J27" s="20">
        <v>11</v>
      </c>
      <c r="K27">
        <v>10</v>
      </c>
      <c r="M27" s="5">
        <v>11</v>
      </c>
      <c r="N27" s="18">
        <v>4</v>
      </c>
      <c r="O27" s="18">
        <v>4</v>
      </c>
      <c r="P27" s="11">
        <f t="shared" si="2"/>
        <v>19</v>
      </c>
      <c r="Q27" s="8">
        <v>12</v>
      </c>
      <c r="R27" s="18">
        <v>12.5</v>
      </c>
      <c r="S27" s="11"/>
      <c r="T27" s="11">
        <f t="shared" si="3"/>
        <v>12</v>
      </c>
      <c r="U27" s="18">
        <v>5</v>
      </c>
      <c r="V27" s="18">
        <v>4</v>
      </c>
      <c r="W27" s="35">
        <f t="shared" si="4"/>
        <v>21</v>
      </c>
      <c r="X27" s="31">
        <v>30</v>
      </c>
      <c r="AB27" s="11" t="s">
        <v>99</v>
      </c>
      <c r="AE27" s="11" t="s">
        <v>99</v>
      </c>
      <c r="AF27" s="20">
        <v>8</v>
      </c>
      <c r="AG27">
        <v>12</v>
      </c>
      <c r="AH27" s="18"/>
      <c r="AI27">
        <f t="shared" si="7"/>
        <v>10</v>
      </c>
      <c r="AJ27" s="18">
        <v>3.5</v>
      </c>
      <c r="AK27" s="18">
        <v>4</v>
      </c>
      <c r="AL27" s="17">
        <f t="shared" si="8"/>
        <v>18</v>
      </c>
      <c r="AM27" s="18"/>
    </row>
    <row r="28" spans="1:39">
      <c r="A28" s="8" t="s">
        <v>51</v>
      </c>
      <c r="B28" s="8" t="s">
        <v>52</v>
      </c>
      <c r="C28" s="8">
        <v>12.5</v>
      </c>
      <c r="D28" s="18">
        <v>11</v>
      </c>
      <c r="F28" s="11">
        <f t="shared" si="0"/>
        <v>12</v>
      </c>
      <c r="G28" s="18">
        <v>4</v>
      </c>
      <c r="H28" s="18">
        <v>4.5</v>
      </c>
      <c r="I28" s="11">
        <f t="shared" si="1"/>
        <v>21</v>
      </c>
      <c r="J28" s="20">
        <v>11.5</v>
      </c>
      <c r="K28">
        <v>10.5</v>
      </c>
      <c r="M28" s="5">
        <v>11</v>
      </c>
      <c r="N28" s="18">
        <v>3</v>
      </c>
      <c r="O28" s="18">
        <v>5</v>
      </c>
      <c r="P28" s="11">
        <f t="shared" si="2"/>
        <v>19</v>
      </c>
      <c r="Q28" s="8">
        <v>9.5</v>
      </c>
      <c r="R28" s="18">
        <v>10.5</v>
      </c>
      <c r="S28" s="11"/>
      <c r="T28" s="11">
        <f t="shared" si="3"/>
        <v>10</v>
      </c>
      <c r="U28" s="18">
        <v>4</v>
      </c>
      <c r="V28" s="18">
        <v>4.5</v>
      </c>
      <c r="W28" s="35">
        <f t="shared" si="4"/>
        <v>19</v>
      </c>
      <c r="X28" s="31">
        <v>40</v>
      </c>
      <c r="Y28" s="8">
        <v>7.5</v>
      </c>
      <c r="Z28" s="18">
        <v>10</v>
      </c>
      <c r="AB28" s="11">
        <f t="shared" si="5"/>
        <v>9</v>
      </c>
      <c r="AC28" s="18">
        <v>5</v>
      </c>
      <c r="AD28" s="18">
        <v>4</v>
      </c>
      <c r="AE28" s="11">
        <f t="shared" si="6"/>
        <v>18</v>
      </c>
      <c r="AG28"/>
      <c r="AI28"/>
      <c r="AM28" s="5"/>
    </row>
    <row r="29" spans="1:39">
      <c r="A29" s="8" t="s">
        <v>53</v>
      </c>
      <c r="B29" s="8" t="s">
        <v>54</v>
      </c>
      <c r="C29" s="8">
        <v>9</v>
      </c>
      <c r="D29" s="18">
        <v>13</v>
      </c>
      <c r="F29" s="11">
        <f t="shared" si="0"/>
        <v>11</v>
      </c>
      <c r="G29" s="18">
        <v>3.5</v>
      </c>
      <c r="H29" s="18">
        <v>5</v>
      </c>
      <c r="I29" s="11">
        <f t="shared" si="1"/>
        <v>20</v>
      </c>
      <c r="J29" s="20">
        <v>10.5</v>
      </c>
      <c r="K29">
        <v>9</v>
      </c>
      <c r="M29" s="5">
        <v>10</v>
      </c>
      <c r="N29" s="18">
        <v>3</v>
      </c>
      <c r="O29" s="18">
        <v>5</v>
      </c>
      <c r="P29" s="11">
        <f t="shared" si="2"/>
        <v>18</v>
      </c>
      <c r="Q29" s="8">
        <v>7.5</v>
      </c>
      <c r="R29" s="18">
        <v>11.5</v>
      </c>
      <c r="S29" s="11"/>
      <c r="T29" s="11">
        <f t="shared" si="3"/>
        <v>10</v>
      </c>
      <c r="U29" s="18">
        <v>4</v>
      </c>
      <c r="V29" s="18">
        <v>4.5</v>
      </c>
      <c r="W29" s="35">
        <f t="shared" si="4"/>
        <v>19</v>
      </c>
      <c r="X29" s="31">
        <v>40</v>
      </c>
      <c r="Y29" s="8">
        <v>8.5</v>
      </c>
      <c r="Z29" s="18">
        <v>10</v>
      </c>
      <c r="AB29" s="11">
        <f t="shared" si="5"/>
        <v>9</v>
      </c>
      <c r="AC29" s="18">
        <v>5</v>
      </c>
      <c r="AD29" s="18">
        <v>4</v>
      </c>
      <c r="AE29" s="11">
        <f t="shared" si="6"/>
        <v>18</v>
      </c>
      <c r="AG29"/>
      <c r="AI29"/>
      <c r="AM29" s="5"/>
    </row>
    <row r="30" spans="1:39">
      <c r="A30" s="8" t="s">
        <v>55</v>
      </c>
      <c r="B30" s="8" t="s">
        <v>56</v>
      </c>
      <c r="C30" s="8">
        <v>12</v>
      </c>
      <c r="D30" s="18">
        <v>10</v>
      </c>
      <c r="F30" s="11">
        <f t="shared" si="0"/>
        <v>11</v>
      </c>
      <c r="G30" s="18">
        <v>4.5</v>
      </c>
      <c r="H30" s="18">
        <v>4</v>
      </c>
      <c r="I30" s="11">
        <f t="shared" si="1"/>
        <v>20</v>
      </c>
      <c r="J30" s="20">
        <v>12</v>
      </c>
      <c r="K30">
        <v>10</v>
      </c>
      <c r="M30" s="5">
        <v>11</v>
      </c>
      <c r="N30" s="18">
        <v>3</v>
      </c>
      <c r="O30" s="18">
        <v>4</v>
      </c>
      <c r="P30" s="11">
        <f t="shared" si="2"/>
        <v>18</v>
      </c>
      <c r="Q30" s="8">
        <v>11.5</v>
      </c>
      <c r="R30" s="18">
        <v>12.5</v>
      </c>
      <c r="S30" s="11"/>
      <c r="T30" s="11">
        <f t="shared" si="3"/>
        <v>12</v>
      </c>
      <c r="U30" s="18">
        <v>5</v>
      </c>
      <c r="V30" s="18">
        <v>4.5</v>
      </c>
      <c r="W30" s="35">
        <f t="shared" si="4"/>
        <v>22</v>
      </c>
      <c r="X30" s="31">
        <v>29</v>
      </c>
      <c r="AB30" s="11" t="s">
        <v>99</v>
      </c>
      <c r="AE30" s="11" t="s">
        <v>99</v>
      </c>
      <c r="AF30" s="19">
        <v>9</v>
      </c>
      <c r="AG30">
        <v>10</v>
      </c>
      <c r="AI30">
        <f t="shared" si="7"/>
        <v>10</v>
      </c>
      <c r="AJ30" s="5">
        <v>3.5</v>
      </c>
      <c r="AK30" s="18">
        <v>4</v>
      </c>
      <c r="AL30" s="17">
        <f t="shared" si="8"/>
        <v>18</v>
      </c>
      <c r="AM30" s="5"/>
    </row>
    <row r="31" spans="1:39">
      <c r="A31" s="8" t="s">
        <v>57</v>
      </c>
      <c r="B31" s="8" t="s">
        <v>58</v>
      </c>
      <c r="C31" s="8">
        <f>21/3</f>
        <v>7</v>
      </c>
      <c r="D31" s="18">
        <v>9</v>
      </c>
      <c r="F31" s="11">
        <f t="shared" si="0"/>
        <v>8</v>
      </c>
      <c r="G31" s="18">
        <v>4</v>
      </c>
      <c r="H31" s="18">
        <v>3.5</v>
      </c>
      <c r="I31" s="11">
        <f t="shared" si="1"/>
        <v>16</v>
      </c>
      <c r="J31" s="20">
        <v>7.5</v>
      </c>
      <c r="K31">
        <v>7</v>
      </c>
      <c r="M31" s="5">
        <v>7</v>
      </c>
      <c r="N31" s="18">
        <v>3</v>
      </c>
      <c r="O31" s="18">
        <v>4</v>
      </c>
      <c r="P31" s="11">
        <f t="shared" si="2"/>
        <v>14</v>
      </c>
      <c r="Q31" s="8">
        <v>10</v>
      </c>
      <c r="R31" s="18">
        <v>8.5</v>
      </c>
      <c r="S31" s="11"/>
      <c r="T31" s="11">
        <f t="shared" si="3"/>
        <v>9</v>
      </c>
      <c r="U31" s="18">
        <v>4</v>
      </c>
      <c r="V31" s="18">
        <v>4</v>
      </c>
      <c r="W31" s="35">
        <f t="shared" si="4"/>
        <v>17</v>
      </c>
      <c r="X31" s="31">
        <v>29</v>
      </c>
      <c r="AB31" s="11" t="s">
        <v>99</v>
      </c>
      <c r="AE31" s="11" t="s">
        <v>99</v>
      </c>
      <c r="AF31" s="19">
        <v>11.5</v>
      </c>
      <c r="AG31">
        <v>9</v>
      </c>
      <c r="AI31">
        <f t="shared" si="7"/>
        <v>10</v>
      </c>
      <c r="AJ31" s="5">
        <v>5</v>
      </c>
      <c r="AK31" s="18">
        <v>5</v>
      </c>
      <c r="AL31" s="17">
        <f t="shared" si="8"/>
        <v>20</v>
      </c>
      <c r="AM31" s="5"/>
    </row>
    <row r="32" spans="1:39">
      <c r="A32" s="8" t="s">
        <v>59</v>
      </c>
      <c r="B32" s="8" t="s">
        <v>60</v>
      </c>
      <c r="C32" s="8">
        <v>12.5</v>
      </c>
      <c r="D32" s="18">
        <v>11</v>
      </c>
      <c r="F32" s="11">
        <f t="shared" si="0"/>
        <v>12</v>
      </c>
      <c r="G32" s="18">
        <v>4</v>
      </c>
      <c r="H32" s="18">
        <v>4.5</v>
      </c>
      <c r="I32" s="11">
        <f t="shared" si="1"/>
        <v>21</v>
      </c>
      <c r="J32" s="20">
        <v>10</v>
      </c>
      <c r="K32">
        <v>10</v>
      </c>
      <c r="M32" s="5">
        <v>10</v>
      </c>
      <c r="N32" s="18">
        <v>5</v>
      </c>
      <c r="O32" s="18">
        <v>5</v>
      </c>
      <c r="P32" s="11">
        <f t="shared" si="2"/>
        <v>20</v>
      </c>
      <c r="Q32" s="8">
        <v>10.5</v>
      </c>
      <c r="R32" s="18">
        <v>9</v>
      </c>
      <c r="S32" s="11"/>
      <c r="T32" s="11">
        <f t="shared" si="3"/>
        <v>10</v>
      </c>
      <c r="U32" s="18">
        <v>4</v>
      </c>
      <c r="V32" s="18">
        <v>4</v>
      </c>
      <c r="W32" s="35">
        <f t="shared" si="4"/>
        <v>18</v>
      </c>
      <c r="X32" s="31">
        <v>40</v>
      </c>
      <c r="Y32" s="8">
        <v>5</v>
      </c>
      <c r="Z32" s="18">
        <v>8</v>
      </c>
      <c r="AB32" s="11">
        <f t="shared" si="5"/>
        <v>7</v>
      </c>
      <c r="AC32" s="18">
        <v>5</v>
      </c>
      <c r="AD32" s="18">
        <v>4</v>
      </c>
      <c r="AE32" s="11">
        <f t="shared" si="6"/>
        <v>16</v>
      </c>
      <c r="AG32"/>
      <c r="AI32"/>
      <c r="AM32" s="5"/>
    </row>
    <row r="33" spans="1:39">
      <c r="A33" s="8" t="s">
        <v>61</v>
      </c>
      <c r="B33" s="8" t="s">
        <v>62</v>
      </c>
      <c r="C33" s="8">
        <v>14</v>
      </c>
      <c r="D33" s="18">
        <v>13</v>
      </c>
      <c r="F33" s="11">
        <f t="shared" si="0"/>
        <v>14</v>
      </c>
      <c r="G33" s="18">
        <v>4</v>
      </c>
      <c r="H33" s="18">
        <v>4.5</v>
      </c>
      <c r="I33" s="11">
        <f t="shared" si="1"/>
        <v>23</v>
      </c>
      <c r="J33" s="20">
        <v>13</v>
      </c>
      <c r="K33">
        <v>14</v>
      </c>
      <c r="M33" s="5">
        <v>14</v>
      </c>
      <c r="N33" s="18">
        <v>4</v>
      </c>
      <c r="O33" s="18">
        <v>5</v>
      </c>
      <c r="P33" s="11">
        <f t="shared" si="2"/>
        <v>23</v>
      </c>
      <c r="Q33" s="8">
        <v>13.5</v>
      </c>
      <c r="R33" s="18">
        <v>14</v>
      </c>
      <c r="S33" s="11"/>
      <c r="T33" s="11">
        <f t="shared" si="3"/>
        <v>14</v>
      </c>
      <c r="U33" s="18">
        <v>5</v>
      </c>
      <c r="V33" s="18">
        <v>5</v>
      </c>
      <c r="W33" s="35">
        <f t="shared" si="4"/>
        <v>24</v>
      </c>
      <c r="X33" s="31">
        <v>40</v>
      </c>
      <c r="AB33" s="11" t="s">
        <v>100</v>
      </c>
      <c r="AE33" s="11" t="s">
        <v>100</v>
      </c>
      <c r="AF33" s="19">
        <v>13</v>
      </c>
      <c r="AG33">
        <v>13</v>
      </c>
      <c r="AI33">
        <f t="shared" si="7"/>
        <v>13</v>
      </c>
      <c r="AJ33" s="5">
        <v>4.5</v>
      </c>
      <c r="AK33" s="18">
        <v>5</v>
      </c>
      <c r="AL33" s="17">
        <f t="shared" si="8"/>
        <v>23</v>
      </c>
      <c r="AM33" s="5"/>
    </row>
    <row r="34" spans="1:39">
      <c r="A34" s="8" t="s">
        <v>63</v>
      </c>
      <c r="B34" s="8" t="s">
        <v>64</v>
      </c>
      <c r="C34" s="8">
        <v>9.5</v>
      </c>
      <c r="D34" s="18">
        <v>8</v>
      </c>
      <c r="F34" s="11">
        <f t="shared" si="0"/>
        <v>9</v>
      </c>
      <c r="G34" s="18">
        <v>4</v>
      </c>
      <c r="H34" s="18">
        <v>4.5</v>
      </c>
      <c r="I34" s="11">
        <f t="shared" si="1"/>
        <v>18</v>
      </c>
      <c r="J34" s="20">
        <v>11</v>
      </c>
      <c r="K34">
        <v>11</v>
      </c>
      <c r="M34" s="5">
        <v>11</v>
      </c>
      <c r="N34" s="18">
        <v>3</v>
      </c>
      <c r="O34" s="18">
        <v>5</v>
      </c>
      <c r="P34" s="11">
        <f t="shared" si="2"/>
        <v>19</v>
      </c>
      <c r="Q34" s="8">
        <v>8</v>
      </c>
      <c r="R34" s="18">
        <v>9.5</v>
      </c>
      <c r="S34" s="11"/>
      <c r="T34" s="11">
        <f t="shared" si="3"/>
        <v>9</v>
      </c>
      <c r="U34" s="18">
        <v>4</v>
      </c>
      <c r="V34" s="18">
        <v>4.5</v>
      </c>
      <c r="W34" s="35">
        <f t="shared" si="4"/>
        <v>18</v>
      </c>
      <c r="X34" s="31">
        <v>35</v>
      </c>
      <c r="Y34" s="8">
        <v>4</v>
      </c>
      <c r="Z34" s="18">
        <v>8</v>
      </c>
      <c r="AB34" s="11">
        <f t="shared" si="5"/>
        <v>6</v>
      </c>
      <c r="AC34" s="18">
        <v>5</v>
      </c>
      <c r="AD34" s="18">
        <v>4</v>
      </c>
      <c r="AE34" s="11">
        <f t="shared" si="6"/>
        <v>15</v>
      </c>
      <c r="AG34"/>
      <c r="AI34"/>
      <c r="AM34" s="5"/>
    </row>
    <row r="35" spans="1:39">
      <c r="A35" s="8" t="s">
        <v>65</v>
      </c>
      <c r="B35" s="8" t="s">
        <v>66</v>
      </c>
      <c r="C35" s="8">
        <v>6.5</v>
      </c>
      <c r="D35" s="18">
        <v>5</v>
      </c>
      <c r="F35" s="11">
        <f t="shared" si="0"/>
        <v>6</v>
      </c>
      <c r="G35" s="18">
        <v>4</v>
      </c>
      <c r="H35" s="18">
        <v>4</v>
      </c>
      <c r="I35" s="11">
        <f t="shared" si="1"/>
        <v>14</v>
      </c>
      <c r="J35" s="20">
        <v>8.5</v>
      </c>
      <c r="K35">
        <v>7</v>
      </c>
      <c r="M35" s="5">
        <v>8</v>
      </c>
      <c r="N35" s="18">
        <v>4</v>
      </c>
      <c r="O35" s="18">
        <v>4</v>
      </c>
      <c r="P35" s="11">
        <f t="shared" si="2"/>
        <v>16</v>
      </c>
      <c r="Q35" s="8">
        <v>7</v>
      </c>
      <c r="R35" s="18">
        <v>6</v>
      </c>
      <c r="S35" s="11"/>
      <c r="T35" s="11">
        <f t="shared" si="3"/>
        <v>7</v>
      </c>
      <c r="U35" s="18">
        <v>4</v>
      </c>
      <c r="V35" s="18">
        <v>4</v>
      </c>
      <c r="W35" s="35">
        <f t="shared" si="4"/>
        <v>15</v>
      </c>
      <c r="X35" s="31">
        <v>33</v>
      </c>
      <c r="Y35" s="8">
        <v>5</v>
      </c>
      <c r="Z35" s="18">
        <v>6</v>
      </c>
      <c r="AB35" s="11">
        <f t="shared" si="5"/>
        <v>6</v>
      </c>
      <c r="AC35" s="18">
        <v>5</v>
      </c>
      <c r="AD35" s="18">
        <v>4</v>
      </c>
      <c r="AE35" s="11">
        <f t="shared" si="6"/>
        <v>15</v>
      </c>
      <c r="AG35"/>
      <c r="AI35"/>
      <c r="AM35" s="5"/>
    </row>
    <row r="36" spans="1:39">
      <c r="A36" s="8" t="s">
        <v>67</v>
      </c>
      <c r="B36" s="8" t="s">
        <v>68</v>
      </c>
      <c r="C36" s="8">
        <v>9.5</v>
      </c>
      <c r="D36" s="18">
        <v>8</v>
      </c>
      <c r="F36" s="11">
        <f t="shared" si="0"/>
        <v>9</v>
      </c>
      <c r="G36" s="18">
        <v>4</v>
      </c>
      <c r="H36" s="18">
        <v>4</v>
      </c>
      <c r="I36" s="11">
        <f t="shared" si="1"/>
        <v>17</v>
      </c>
      <c r="J36" s="20">
        <v>11</v>
      </c>
      <c r="K36">
        <v>9</v>
      </c>
      <c r="M36" s="5">
        <v>10</v>
      </c>
      <c r="N36" s="18">
        <v>4</v>
      </c>
      <c r="O36" s="18">
        <v>4</v>
      </c>
      <c r="P36" s="11">
        <f t="shared" si="2"/>
        <v>18</v>
      </c>
      <c r="Q36" s="8">
        <v>10</v>
      </c>
      <c r="R36" s="18">
        <v>10</v>
      </c>
      <c r="S36" s="11"/>
      <c r="T36" s="11">
        <f t="shared" si="3"/>
        <v>10</v>
      </c>
      <c r="U36" s="18">
        <v>5</v>
      </c>
      <c r="V36" s="18">
        <v>4</v>
      </c>
      <c r="W36" s="35">
        <f t="shared" si="4"/>
        <v>19</v>
      </c>
      <c r="X36" s="31">
        <v>31</v>
      </c>
      <c r="AB36" s="11" t="s">
        <v>99</v>
      </c>
      <c r="AE36" s="11" t="s">
        <v>99</v>
      </c>
      <c r="AF36" s="19">
        <v>11.5</v>
      </c>
      <c r="AG36">
        <v>12.5</v>
      </c>
      <c r="AI36">
        <f t="shared" si="7"/>
        <v>12</v>
      </c>
      <c r="AJ36" s="5">
        <v>5</v>
      </c>
      <c r="AK36" s="18">
        <v>5</v>
      </c>
      <c r="AL36" s="17">
        <f t="shared" si="8"/>
        <v>22</v>
      </c>
      <c r="AM36" s="5"/>
    </row>
    <row r="37" spans="1:39">
      <c r="A37" s="8" t="s">
        <v>69</v>
      </c>
      <c r="B37" s="8" t="s">
        <v>70</v>
      </c>
      <c r="C37" s="8">
        <v>11.5</v>
      </c>
      <c r="D37" s="18">
        <v>11</v>
      </c>
      <c r="F37" s="11">
        <f t="shared" si="0"/>
        <v>11</v>
      </c>
      <c r="G37" s="18">
        <v>4.5</v>
      </c>
      <c r="H37" s="18">
        <v>4.5</v>
      </c>
      <c r="I37" s="11">
        <f t="shared" si="1"/>
        <v>20</v>
      </c>
      <c r="J37" s="20">
        <v>11</v>
      </c>
      <c r="K37">
        <v>12.5</v>
      </c>
      <c r="M37" s="5">
        <v>12</v>
      </c>
      <c r="N37" s="18">
        <v>4</v>
      </c>
      <c r="O37" s="18">
        <v>5</v>
      </c>
      <c r="P37" s="11">
        <f t="shared" si="2"/>
        <v>21</v>
      </c>
      <c r="Q37" s="8">
        <v>12</v>
      </c>
      <c r="R37" s="18">
        <v>12</v>
      </c>
      <c r="S37" s="11"/>
      <c r="T37" s="11">
        <f t="shared" si="3"/>
        <v>12</v>
      </c>
      <c r="U37" s="18">
        <v>4</v>
      </c>
      <c r="V37" s="18">
        <v>4.5</v>
      </c>
      <c r="W37" s="35">
        <f t="shared" si="4"/>
        <v>21</v>
      </c>
      <c r="X37" s="31">
        <v>40</v>
      </c>
      <c r="Y37" s="8">
        <v>9</v>
      </c>
      <c r="Z37" s="18">
        <v>9</v>
      </c>
      <c r="AB37" s="11">
        <f t="shared" si="5"/>
        <v>9</v>
      </c>
      <c r="AC37" s="18">
        <v>5</v>
      </c>
      <c r="AD37" s="18">
        <v>4</v>
      </c>
      <c r="AE37" s="18">
        <v>18</v>
      </c>
      <c r="AI37"/>
    </row>
    <row r="38" spans="1:39">
      <c r="G38" s="18"/>
      <c r="J38" s="19"/>
    </row>
    <row r="39" spans="1:39">
      <c r="J39" s="19"/>
    </row>
    <row r="40" spans="1:39">
      <c r="J40" s="19"/>
    </row>
    <row r="41" spans="1:39">
      <c r="J41" s="19"/>
    </row>
    <row r="42" spans="1:39">
      <c r="J42" s="19"/>
    </row>
    <row r="43" spans="1:39">
      <c r="J43" s="19"/>
    </row>
    <row r="44" spans="1:39">
      <c r="J44" s="19"/>
    </row>
    <row r="45" spans="1:39">
      <c r="J45" s="19"/>
    </row>
    <row r="46" spans="1:39">
      <c r="J46" s="19"/>
    </row>
    <row r="47" spans="1:39">
      <c r="J47" s="19"/>
    </row>
    <row r="48" spans="1:39">
      <c r="J48" s="19"/>
    </row>
    <row r="49" spans="10:10">
      <c r="J49" s="19"/>
    </row>
    <row r="50" spans="10:10">
      <c r="J50" s="19"/>
    </row>
    <row r="51" spans="10:10">
      <c r="J51" s="19"/>
    </row>
    <row r="52" spans="10:10">
      <c r="J52" s="19"/>
    </row>
    <row r="53" spans="10:10">
      <c r="J53" s="19"/>
    </row>
    <row r="54" spans="10:10">
      <c r="J54" s="19"/>
    </row>
    <row r="55" spans="10:10">
      <c r="J55" s="19"/>
    </row>
    <row r="56" spans="10:10">
      <c r="J56" s="19"/>
    </row>
    <row r="57" spans="10:10">
      <c r="J57" s="19"/>
    </row>
    <row r="58" spans="10:10">
      <c r="J58" s="19"/>
    </row>
    <row r="59" spans="10:10">
      <c r="J59" s="19"/>
    </row>
    <row r="60" spans="10:10">
      <c r="J60" s="19"/>
    </row>
    <row r="61" spans="10:10">
      <c r="J61" s="19"/>
    </row>
    <row r="62" spans="10:10">
      <c r="J62" s="19"/>
    </row>
    <row r="63" spans="10:10">
      <c r="J63" s="19"/>
    </row>
    <row r="64" spans="10:10">
      <c r="J64" s="19"/>
    </row>
    <row r="65" spans="10:10">
      <c r="J65" s="19"/>
    </row>
    <row r="66" spans="10:10">
      <c r="J66" s="19"/>
    </row>
    <row r="67" spans="10:10">
      <c r="J67" s="19"/>
    </row>
    <row r="68" spans="10:10">
      <c r="J68" s="19"/>
    </row>
    <row r="69" spans="10:10">
      <c r="J69" s="19"/>
    </row>
    <row r="70" spans="10:10">
      <c r="J70" s="19"/>
    </row>
    <row r="71" spans="10:10">
      <c r="J71" s="19"/>
    </row>
    <row r="72" spans="10:10">
      <c r="J72" s="19"/>
    </row>
    <row r="73" spans="10:10">
      <c r="J73" s="19"/>
    </row>
    <row r="74" spans="10:10">
      <c r="J74" s="19"/>
    </row>
    <row r="75" spans="10:10">
      <c r="J75" s="19"/>
    </row>
    <row r="76" spans="10:10">
      <c r="J76" s="19"/>
    </row>
    <row r="77" spans="10:10">
      <c r="J77" s="19"/>
    </row>
    <row r="78" spans="10:10">
      <c r="J78" s="19"/>
    </row>
    <row r="79" spans="10:10">
      <c r="J79" s="19"/>
    </row>
    <row r="80" spans="10:10">
      <c r="J80" s="19"/>
    </row>
    <row r="81" spans="10:10">
      <c r="J81" s="19"/>
    </row>
    <row r="82" spans="10:10">
      <c r="J82" s="19"/>
    </row>
    <row r="83" spans="10:10">
      <c r="J83" s="19"/>
    </row>
    <row r="84" spans="10:10">
      <c r="J84" s="19"/>
    </row>
    <row r="85" spans="10:10">
      <c r="J85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J1" sqref="J1:J32"/>
    </sheetView>
  </sheetViews>
  <sheetFormatPr defaultRowHeight="12.75"/>
  <cols>
    <col min="1" max="1" width="18.85546875" customWidth="1"/>
  </cols>
  <sheetData>
    <row r="1" spans="1:11">
      <c r="A1" s="8" t="s">
        <v>5</v>
      </c>
      <c r="B1" s="10"/>
      <c r="H1" s="10"/>
      <c r="J1">
        <f>(H1+I1)/2</f>
        <v>0</v>
      </c>
    </row>
    <row r="2" spans="1:11">
      <c r="A2" s="8" t="s">
        <v>7</v>
      </c>
      <c r="B2" s="8"/>
      <c r="H2" s="8"/>
      <c r="J2">
        <f t="shared" ref="J2:J33" si="0">(H2+I2)/2</f>
        <v>0</v>
      </c>
    </row>
    <row r="3" spans="1:11">
      <c r="A3" s="8" t="s">
        <v>9</v>
      </c>
      <c r="B3" s="8"/>
      <c r="H3" s="8"/>
      <c r="J3">
        <f t="shared" si="0"/>
        <v>0</v>
      </c>
    </row>
    <row r="4" spans="1:11">
      <c r="A4" s="8" t="s">
        <v>11</v>
      </c>
      <c r="B4" s="5">
        <v>7.5</v>
      </c>
      <c r="C4">
        <v>0</v>
      </c>
      <c r="D4" s="23">
        <f>C4/3</f>
        <v>0</v>
      </c>
      <c r="E4" s="24">
        <v>0</v>
      </c>
      <c r="H4" s="5">
        <v>7.5</v>
      </c>
      <c r="I4" s="24">
        <v>10.5</v>
      </c>
      <c r="J4">
        <f t="shared" si="0"/>
        <v>9</v>
      </c>
      <c r="K4">
        <v>4</v>
      </c>
    </row>
    <row r="5" spans="1:11">
      <c r="A5" s="8" t="s">
        <v>13</v>
      </c>
      <c r="B5" s="5"/>
      <c r="D5" s="23"/>
      <c r="H5" s="5"/>
      <c r="J5">
        <f t="shared" si="0"/>
        <v>0</v>
      </c>
    </row>
    <row r="6" spans="1:11">
      <c r="A6" s="8" t="s">
        <v>15</v>
      </c>
      <c r="B6" s="5"/>
      <c r="D6" s="23"/>
      <c r="H6" s="5"/>
      <c r="J6">
        <f t="shared" si="0"/>
        <v>0</v>
      </c>
    </row>
    <row r="7" spans="1:11">
      <c r="A7" s="8" t="s">
        <v>17</v>
      </c>
      <c r="B7" s="5">
        <v>11</v>
      </c>
      <c r="C7">
        <v>33</v>
      </c>
      <c r="D7" s="23">
        <f t="shared" ref="D7:D32" si="1">C7/3</f>
        <v>11</v>
      </c>
      <c r="E7">
        <v>11</v>
      </c>
      <c r="H7" s="5">
        <v>11</v>
      </c>
      <c r="I7">
        <v>11</v>
      </c>
      <c r="J7">
        <f t="shared" si="0"/>
        <v>11</v>
      </c>
      <c r="K7">
        <v>11</v>
      </c>
    </row>
    <row r="8" spans="1:11">
      <c r="A8" s="8" t="s">
        <v>19</v>
      </c>
      <c r="B8" s="5">
        <v>8</v>
      </c>
      <c r="C8">
        <v>30</v>
      </c>
      <c r="D8" s="23">
        <f t="shared" si="1"/>
        <v>10</v>
      </c>
      <c r="E8">
        <v>10</v>
      </c>
      <c r="H8" s="5">
        <v>8</v>
      </c>
      <c r="I8">
        <v>10</v>
      </c>
      <c r="J8">
        <f t="shared" si="0"/>
        <v>9</v>
      </c>
      <c r="K8">
        <v>9</v>
      </c>
    </row>
    <row r="9" spans="1:11">
      <c r="A9" s="8" t="s">
        <v>21</v>
      </c>
      <c r="B9" s="5"/>
      <c r="D9" s="23"/>
      <c r="H9" s="5"/>
      <c r="J9">
        <f t="shared" si="0"/>
        <v>0</v>
      </c>
    </row>
    <row r="10" spans="1:11">
      <c r="A10" s="8" t="s">
        <v>23</v>
      </c>
      <c r="B10" s="5"/>
      <c r="D10" s="23"/>
      <c r="H10" s="5"/>
      <c r="J10">
        <f t="shared" si="0"/>
        <v>0</v>
      </c>
    </row>
    <row r="11" spans="1:11">
      <c r="A11" s="8" t="s">
        <v>25</v>
      </c>
      <c r="B11" s="5"/>
      <c r="D11" s="23"/>
      <c r="H11" s="5"/>
      <c r="J11">
        <f t="shared" si="0"/>
        <v>0</v>
      </c>
    </row>
    <row r="12" spans="1:11">
      <c r="A12" s="8" t="s">
        <v>27</v>
      </c>
      <c r="B12" s="5">
        <v>3</v>
      </c>
      <c r="C12">
        <v>8</v>
      </c>
      <c r="D12" s="23">
        <f t="shared" si="1"/>
        <v>2.6666666666666665</v>
      </c>
      <c r="E12">
        <v>3</v>
      </c>
      <c r="H12" s="5">
        <v>3</v>
      </c>
      <c r="I12">
        <v>3</v>
      </c>
      <c r="J12">
        <f t="shared" si="0"/>
        <v>3</v>
      </c>
      <c r="K12">
        <v>3</v>
      </c>
    </row>
    <row r="13" spans="1:11">
      <c r="A13" s="8" t="s">
        <v>29</v>
      </c>
      <c r="B13" s="5"/>
      <c r="D13" s="23"/>
      <c r="H13" s="5"/>
      <c r="J13">
        <f t="shared" si="0"/>
        <v>0</v>
      </c>
    </row>
    <row r="14" spans="1:11">
      <c r="A14" s="8" t="s">
        <v>31</v>
      </c>
      <c r="B14" s="5"/>
      <c r="D14" s="23"/>
      <c r="H14" s="5"/>
      <c r="J14">
        <f t="shared" si="0"/>
        <v>0</v>
      </c>
    </row>
    <row r="15" spans="1:11">
      <c r="A15" s="8" t="s">
        <v>33</v>
      </c>
      <c r="B15" s="5">
        <v>11</v>
      </c>
      <c r="C15">
        <v>38.5</v>
      </c>
      <c r="D15" s="23">
        <f t="shared" si="1"/>
        <v>12.833333333333334</v>
      </c>
      <c r="E15">
        <v>13</v>
      </c>
      <c r="H15" s="5">
        <v>11</v>
      </c>
      <c r="I15">
        <v>13</v>
      </c>
      <c r="J15">
        <f t="shared" si="0"/>
        <v>12</v>
      </c>
      <c r="K15">
        <v>12</v>
      </c>
    </row>
    <row r="16" spans="1:11">
      <c r="A16" s="8" t="s">
        <v>35</v>
      </c>
      <c r="B16" s="5"/>
      <c r="D16" s="23"/>
      <c r="H16" s="5"/>
      <c r="J16">
        <f t="shared" si="0"/>
        <v>0</v>
      </c>
    </row>
    <row r="17" spans="1:11">
      <c r="A17" s="8" t="s">
        <v>37</v>
      </c>
      <c r="B17" s="5"/>
      <c r="D17" s="23"/>
      <c r="H17" s="5"/>
      <c r="J17">
        <f t="shared" si="0"/>
        <v>0</v>
      </c>
    </row>
    <row r="18" spans="1:11">
      <c r="A18" s="8" t="s">
        <v>39</v>
      </c>
      <c r="B18" s="5">
        <v>12</v>
      </c>
      <c r="C18" t="s">
        <v>96</v>
      </c>
      <c r="D18" s="23" t="e">
        <f t="shared" si="1"/>
        <v>#VALUE!</v>
      </c>
      <c r="H18" s="5">
        <v>12</v>
      </c>
      <c r="I18" s="25" t="s">
        <v>97</v>
      </c>
      <c r="J18" t="e">
        <f t="shared" si="0"/>
        <v>#VALUE!</v>
      </c>
    </row>
    <row r="19" spans="1:11">
      <c r="A19" s="8" t="s">
        <v>41</v>
      </c>
      <c r="B19" s="5">
        <v>5</v>
      </c>
      <c r="C19" s="24">
        <v>0</v>
      </c>
      <c r="D19" s="23">
        <f t="shared" si="1"/>
        <v>0</v>
      </c>
      <c r="E19" s="24">
        <v>0</v>
      </c>
      <c r="H19" s="5">
        <v>5</v>
      </c>
      <c r="I19" s="24">
        <v>6</v>
      </c>
      <c r="J19">
        <f t="shared" si="0"/>
        <v>5.5</v>
      </c>
      <c r="K19">
        <v>2.5</v>
      </c>
    </row>
    <row r="20" spans="1:11">
      <c r="A20" s="8" t="s">
        <v>43</v>
      </c>
      <c r="B20" s="18">
        <v>8.5</v>
      </c>
      <c r="C20">
        <v>30</v>
      </c>
      <c r="D20" s="23">
        <f t="shared" si="1"/>
        <v>10</v>
      </c>
      <c r="E20">
        <v>10</v>
      </c>
      <c r="H20" s="18">
        <v>8.5</v>
      </c>
      <c r="I20">
        <v>10</v>
      </c>
      <c r="J20">
        <f t="shared" si="0"/>
        <v>9.25</v>
      </c>
      <c r="K20">
        <v>9.5</v>
      </c>
    </row>
    <row r="21" spans="1:11">
      <c r="A21" s="8" t="s">
        <v>45</v>
      </c>
      <c r="B21" s="18">
        <v>9</v>
      </c>
      <c r="C21">
        <v>33</v>
      </c>
      <c r="D21" s="23">
        <f t="shared" si="1"/>
        <v>11</v>
      </c>
      <c r="E21">
        <v>11</v>
      </c>
      <c r="H21" s="18">
        <v>9</v>
      </c>
      <c r="I21">
        <v>11</v>
      </c>
      <c r="J21">
        <f t="shared" si="0"/>
        <v>10</v>
      </c>
      <c r="K21">
        <v>10</v>
      </c>
    </row>
    <row r="22" spans="1:11">
      <c r="A22" s="8" t="s">
        <v>47</v>
      </c>
      <c r="B22" s="5"/>
      <c r="D22" s="23"/>
      <c r="H22" s="5"/>
      <c r="J22">
        <f t="shared" si="0"/>
        <v>0</v>
      </c>
    </row>
    <row r="23" spans="1:11">
      <c r="A23" s="8" t="s">
        <v>49</v>
      </c>
      <c r="B23" s="18">
        <v>8</v>
      </c>
      <c r="C23">
        <v>36</v>
      </c>
      <c r="D23" s="23">
        <f t="shared" si="1"/>
        <v>12</v>
      </c>
      <c r="E23">
        <v>12</v>
      </c>
      <c r="H23" s="18">
        <v>8</v>
      </c>
      <c r="I23">
        <v>12</v>
      </c>
      <c r="J23">
        <f t="shared" si="0"/>
        <v>10</v>
      </c>
      <c r="K23">
        <v>10</v>
      </c>
    </row>
    <row r="24" spans="1:11">
      <c r="A24" s="8" t="s">
        <v>51</v>
      </c>
      <c r="B24" s="5"/>
      <c r="D24" s="23"/>
      <c r="H24" s="5"/>
      <c r="J24">
        <f t="shared" si="0"/>
        <v>0</v>
      </c>
    </row>
    <row r="25" spans="1:11">
      <c r="A25" s="8" t="s">
        <v>53</v>
      </c>
      <c r="B25" s="5"/>
      <c r="D25" s="23"/>
      <c r="H25" s="5"/>
      <c r="J25">
        <f t="shared" si="0"/>
        <v>0</v>
      </c>
    </row>
    <row r="26" spans="1:11">
      <c r="A26" s="8" t="s">
        <v>55</v>
      </c>
      <c r="B26" s="5">
        <v>9</v>
      </c>
      <c r="C26">
        <v>30</v>
      </c>
      <c r="D26" s="23">
        <f t="shared" si="1"/>
        <v>10</v>
      </c>
      <c r="E26">
        <v>10</v>
      </c>
      <c r="H26" s="5">
        <v>9</v>
      </c>
      <c r="I26">
        <v>10</v>
      </c>
      <c r="J26">
        <f t="shared" si="0"/>
        <v>9.5</v>
      </c>
      <c r="K26">
        <v>9.5</v>
      </c>
    </row>
    <row r="27" spans="1:11">
      <c r="A27" s="8" t="s">
        <v>57</v>
      </c>
      <c r="B27" s="5">
        <v>11.5</v>
      </c>
      <c r="C27">
        <v>27</v>
      </c>
      <c r="D27" s="23">
        <f t="shared" si="1"/>
        <v>9</v>
      </c>
      <c r="E27">
        <v>9</v>
      </c>
      <c r="H27" s="5">
        <v>11.5</v>
      </c>
      <c r="I27">
        <v>9</v>
      </c>
      <c r="J27">
        <f t="shared" si="0"/>
        <v>10.25</v>
      </c>
      <c r="K27">
        <v>10.5</v>
      </c>
    </row>
    <row r="28" spans="1:11">
      <c r="A28" s="8" t="s">
        <v>59</v>
      </c>
      <c r="B28" s="5"/>
      <c r="D28" s="23"/>
      <c r="H28" s="5"/>
      <c r="J28">
        <f t="shared" si="0"/>
        <v>0</v>
      </c>
    </row>
    <row r="29" spans="1:11">
      <c r="A29" s="8" t="s">
        <v>61</v>
      </c>
      <c r="B29" s="5">
        <v>13</v>
      </c>
      <c r="C29">
        <v>40</v>
      </c>
      <c r="D29" s="23">
        <f>C29/3</f>
        <v>13.333333333333334</v>
      </c>
      <c r="E29">
        <v>13</v>
      </c>
      <c r="H29" s="5">
        <v>13</v>
      </c>
      <c r="I29">
        <v>13</v>
      </c>
      <c r="J29">
        <f t="shared" si="0"/>
        <v>13</v>
      </c>
      <c r="K29">
        <v>13</v>
      </c>
    </row>
    <row r="30" spans="1:11">
      <c r="A30" s="8" t="s">
        <v>63</v>
      </c>
      <c r="B30" s="5"/>
      <c r="D30" s="23"/>
      <c r="H30" s="5"/>
      <c r="J30">
        <f t="shared" si="0"/>
        <v>0</v>
      </c>
    </row>
    <row r="31" spans="1:11">
      <c r="A31" s="8" t="s">
        <v>65</v>
      </c>
      <c r="B31" s="5"/>
      <c r="D31" s="23"/>
      <c r="H31" s="5"/>
      <c r="J31">
        <f t="shared" si="0"/>
        <v>0</v>
      </c>
    </row>
    <row r="32" spans="1:11">
      <c r="A32" s="8" t="s">
        <v>67</v>
      </c>
      <c r="B32" s="5">
        <v>11.5</v>
      </c>
      <c r="C32">
        <v>37.5</v>
      </c>
      <c r="D32" s="23">
        <f t="shared" si="1"/>
        <v>12.5</v>
      </c>
      <c r="E32">
        <v>12.5</v>
      </c>
      <c r="H32" s="5">
        <v>11.5</v>
      </c>
      <c r="I32">
        <v>12.5</v>
      </c>
      <c r="J32">
        <f t="shared" si="0"/>
        <v>12</v>
      </c>
      <c r="K32">
        <v>12</v>
      </c>
    </row>
    <row r="33" spans="1:10">
      <c r="A33" s="8" t="s">
        <v>69</v>
      </c>
      <c r="B33" s="8"/>
      <c r="H33" s="8"/>
      <c r="I33" s="5"/>
      <c r="J3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Vidya</cp:lastModifiedBy>
  <dcterms:created xsi:type="dcterms:W3CDTF">2017-01-12T04:10:43Z</dcterms:created>
  <dcterms:modified xsi:type="dcterms:W3CDTF">2017-03-28T09:15:00Z</dcterms:modified>
</cp:coreProperties>
</file>